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120" yWindow="60" windowWidth="16515" windowHeight="8010" tabRatio="903"/>
  </bookViews>
  <sheets>
    <sheet name="PRODUCTION 1967-2022" sheetId="1" r:id="rId1"/>
    <sheet name="Pêche industrielle" sheetId="2" r:id="rId2"/>
    <sheet name="Pêche Artisanale" sheetId="3" r:id="rId3"/>
    <sheet name="PetitePêcheMaritime" sheetId="4" r:id="rId4"/>
    <sheet name="PetitePêcheContinentale" sheetId="7" r:id="rId5"/>
    <sheet name="AQuacultureMarine" sheetId="5" r:id="rId6"/>
    <sheet name="AQuacultureEauDouce" sheetId="6" r:id="rId7"/>
    <sheet name="X°PECHE&amp;AQUACULTURE" sheetId="8" r:id="rId8"/>
    <sheet name="PRODUCTION TOTALE" sheetId="9" r:id="rId9"/>
  </sheets>
  <calcPr calcId="124519"/>
</workbook>
</file>

<file path=xl/calcChain.xml><?xml version="1.0" encoding="utf-8"?>
<calcChain xmlns="http://schemas.openxmlformats.org/spreadsheetml/2006/main">
  <c r="AT28" i="1"/>
  <c r="BB64" l="1"/>
  <c r="BC64"/>
  <c r="T5" l="1"/>
  <c r="T28"/>
  <c r="BC83"/>
  <c r="BC69"/>
  <c r="BC28"/>
  <c r="BC15"/>
  <c r="BC5"/>
  <c r="BB83"/>
  <c r="BB69"/>
  <c r="BB28"/>
  <c r="BB15"/>
  <c r="BB5"/>
  <c r="BC68" l="1"/>
  <c r="BC4"/>
  <c r="T4"/>
  <c r="T92" s="1"/>
  <c r="BB92"/>
  <c r="BB68"/>
  <c r="BB4"/>
  <c r="BC92" l="1"/>
  <c r="AT64"/>
  <c r="AZ83" l="1"/>
  <c r="AY83"/>
  <c r="AX83"/>
  <c r="AW83"/>
  <c r="AV83"/>
  <c r="AU83"/>
  <c r="AZ69"/>
  <c r="AY69"/>
  <c r="AX69"/>
  <c r="AW69"/>
  <c r="AV69"/>
  <c r="AU69"/>
  <c r="AZ64"/>
  <c r="AY64"/>
  <c r="AX64"/>
  <c r="AW64"/>
  <c r="AV64"/>
  <c r="AU64"/>
  <c r="AZ45"/>
  <c r="AY45"/>
  <c r="AY28" s="1"/>
  <c r="AZ36"/>
  <c r="AX28"/>
  <c r="AW28"/>
  <c r="AV28"/>
  <c r="AU28"/>
  <c r="AZ15"/>
  <c r="AY15"/>
  <c r="AX15"/>
  <c r="AW15"/>
  <c r="AV15"/>
  <c r="AU15"/>
  <c r="AZ5"/>
  <c r="AY5"/>
  <c r="AX5"/>
  <c r="AW5"/>
  <c r="AV5"/>
  <c r="AU5"/>
  <c r="AV4" l="1"/>
  <c r="AU4"/>
  <c r="AZ28"/>
  <c r="AZ4" s="1"/>
  <c r="AW68"/>
  <c r="AU68"/>
  <c r="AW4"/>
  <c r="AV68"/>
  <c r="AZ68"/>
  <c r="AY4"/>
  <c r="AX4"/>
  <c r="AX68"/>
  <c r="AY68"/>
  <c r="AV92" l="1"/>
  <c r="AU92"/>
  <c r="AW92"/>
  <c r="AX92"/>
  <c r="AY92"/>
  <c r="AZ92"/>
</calcChain>
</file>

<file path=xl/sharedStrings.xml><?xml version="1.0" encoding="utf-8"?>
<sst xmlns="http://schemas.openxmlformats.org/spreadsheetml/2006/main" count="798" uniqueCount="140">
  <si>
    <t>Activité/Domaine/Espèces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</si>
  <si>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</si>
  <si>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</si>
  <si>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</si>
  <si>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</si>
  <si>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</si>
  <si>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</si>
  <si>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</si>
  <si>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</si>
  <si>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</si>
  <si>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</si>
  <si>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</si>
  <si>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</si>
  <si>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</si>
  <si>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</si>
  <si>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</si>
  <si>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</si>
  <si>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</si>
  <si>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</si>
  <si>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</si>
  <si>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</si>
  <si>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</si>
  <si>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</si>
  <si>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</si>
  <si>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</si>
  <si>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</si>
  <si>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</si>
  <si>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</si>
  <si>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</si>
  <si>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</si>
  <si>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</si>
  <si>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</si>
  <si>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</si>
  <si>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</si>
  <si>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 xml:space="preserve">   Production maritime </t>
  </si>
  <si>
    <t xml:space="preserve">Pêche industrielle </t>
  </si>
  <si>
    <t xml:space="preserve"> - Crevettes d'eau profondes</t>
  </si>
  <si>
    <t xml:space="preserve"> Pêche artisanale</t>
  </si>
  <si>
    <t xml:space="preserve"> - Crabes</t>
  </si>
  <si>
    <t xml:space="preserve"> - Langoustes</t>
  </si>
  <si>
    <t xml:space="preserve"> - Algues</t>
  </si>
  <si>
    <t xml:space="preserve"> - Requins</t>
  </si>
  <si>
    <t>- Thons</t>
  </si>
  <si>
    <t>- Coquillages</t>
  </si>
  <si>
    <t>- Calmars</t>
  </si>
  <si>
    <t>- Poulpes</t>
  </si>
  <si>
    <t>- Civelles</t>
  </si>
  <si>
    <t>- Chevaquines</t>
  </si>
  <si>
    <t>- Bichiques</t>
  </si>
  <si>
    <t>- Huitres</t>
  </si>
  <si>
    <t>- Varilava</t>
  </si>
  <si>
    <t>- Vessies</t>
  </si>
  <si>
    <t>- Cigales</t>
  </si>
  <si>
    <t>- Meduses</t>
  </si>
  <si>
    <t>- Corail noir</t>
  </si>
  <si>
    <t>- Ormeaux</t>
  </si>
  <si>
    <t>- Anadara notalensis</t>
  </si>
  <si>
    <t>- Dechet  de poissons</t>
  </si>
  <si>
    <t xml:space="preserve"> - Tortues marines</t>
  </si>
  <si>
    <t xml:space="preserve"> - Dauphins</t>
  </si>
  <si>
    <t xml:space="preserve">Aquaculture marine </t>
  </si>
  <si>
    <t xml:space="preserve"> - Crevetticulture</t>
  </si>
  <si>
    <t xml:space="preserve"> - Alguoculture</t>
  </si>
  <si>
    <t xml:space="preserve"> - Holothuries</t>
  </si>
  <si>
    <t xml:space="preserve">Production d'eaux douces </t>
  </si>
  <si>
    <t xml:space="preserve">Pêche continentale </t>
  </si>
  <si>
    <t xml:space="preserve"> - Crevettes d'eau douce</t>
  </si>
  <si>
    <t xml:space="preserve"> - Gambusias</t>
  </si>
  <si>
    <t xml:space="preserve"> - Varilava d'eau douce</t>
  </si>
  <si>
    <t xml:space="preserve"> - Anguilles</t>
  </si>
  <si>
    <t xml:space="preserve"> - Grenouille</t>
  </si>
  <si>
    <t xml:space="preserve"> - Cuisse de nymphe</t>
  </si>
  <si>
    <t xml:space="preserve"> - Caridines</t>
  </si>
  <si>
    <t xml:space="preserve"> - Ecrevisses</t>
  </si>
  <si>
    <t xml:space="preserve"> - Tsivakia</t>
  </si>
  <si>
    <t xml:space="preserve"> - Vily Mena</t>
  </si>
  <si>
    <t xml:space="preserve"> - Foza</t>
  </si>
  <si>
    <t>Aquaculture d'eau douce</t>
  </si>
  <si>
    <t xml:space="preserve"> - Pisciculture en étangs </t>
  </si>
  <si>
    <t xml:space="preserve"> - Production de truite </t>
  </si>
  <si>
    <t xml:space="preserve"> - Rizipisciculture</t>
  </si>
  <si>
    <t xml:space="preserve"> - Culture d'Anguilles</t>
  </si>
  <si>
    <t xml:space="preserve"> - Culture d'Alevins (Nombre)</t>
  </si>
  <si>
    <t xml:space="preserve">   Production totale</t>
  </si>
  <si>
    <t xml:space="preserve"> - Crevettes côtières</t>
  </si>
  <si>
    <t xml:space="preserve"> - Poissons  </t>
  </si>
  <si>
    <t xml:space="preserve"> - Poissons demerseaux </t>
  </si>
  <si>
    <t xml:space="preserve"> - Crabes </t>
  </si>
  <si>
    <t xml:space="preserve"> - Calmars </t>
  </si>
  <si>
    <t xml:space="preserve"> - Crevettes côtières </t>
  </si>
  <si>
    <t xml:space="preserve"> - Poissons d'accompagnement </t>
  </si>
  <si>
    <t xml:space="preserve"> - Langoustes </t>
  </si>
  <si>
    <t xml:space="preserve"> - Poissons 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</si>
  <si>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</si>
  <si>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</si>
  <si>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</si>
  <si>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</si>
  <si>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</si>
  <si>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</si>
  <si>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</si>
  <si>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</si>
  <si>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</si>
  <si>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</si>
  <si>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</si>
  <si>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</si>
  <si>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</si>
  <si>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</si>
  <si>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</si>
  <si>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</si>
  <si>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2017</t>
  </si>
  <si>
    <t>2018</t>
  </si>
  <si>
    <t xml:space="preserve"> - Raies</t>
  </si>
  <si>
    <t xml:space="preserve"> - Poulpes</t>
  </si>
  <si>
    <t xml:space="preserve"> - Autres</t>
  </si>
  <si>
    <t xml:space="preserve"> - Poissons d'Aquarium</t>
  </si>
  <si>
    <t xml:space="preserve"> - Oursins</t>
  </si>
  <si>
    <t xml:space="preserve"> - Hippocampes</t>
  </si>
  <si>
    <t xml:space="preserve"> - Céphalopodes</t>
  </si>
  <si>
    <t xml:space="preserve"> - Coraux</t>
  </si>
  <si>
    <t xml:space="preserve"> - Production esturgeon</t>
  </si>
  <si>
    <t xml:space="preserve"> - Pisciculture en cage</t>
  </si>
  <si>
    <t xml:space="preserve"> - Thons pêchés par les navires battant  pavillon Malagasy</t>
  </si>
  <si>
    <t xml:space="preserve"> - Espèces assimilées aux thons</t>
  </si>
  <si>
    <t>poisson sabre</t>
  </si>
  <si>
    <t>caviar</t>
  </si>
  <si>
    <t xml:space="preserve"> - Thons</t>
  </si>
  <si>
    <t xml:space="preserve"> - Congres</t>
  </si>
  <si>
    <t xml:space="preserve"> - Foza kely</t>
  </si>
  <si>
    <t>Unité :en tonnes</t>
  </si>
  <si>
    <t xml:space="preserve">v: </t>
  </si>
  <si>
    <t>Petite pêche (Ex pêche traditionnelle)</t>
  </si>
  <si>
    <t xml:space="preserve"> - Thons pêchés par les navires battant  pavillon Etranger</t>
  </si>
  <si>
    <t>Service Statistique de la Pêche et de l'Economie Bleue</t>
  </si>
  <si>
    <t>PRODUCTION DE LA PECHE ET DE L'AQUACULTURE POUR L'ANNEE 1967-2022</t>
  </si>
  <si>
    <t>Source: Ministere de la Pêche et de l'Economie Bleue</t>
  </si>
  <si>
    <t xml:space="preserve"> - Atsito</t>
  </si>
  <si>
    <t xml:space="preserve"> - Caviar d'esturgeon</t>
  </si>
  <si>
    <t xml:space="preserve">Production Aquaculture </t>
  </si>
  <si>
    <t xml:space="preserve">Production maritime </t>
  </si>
  <si>
    <t>Produits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</si>
</sst>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* #,##0\ ;\-* #,##0\ ;* \-00\ "/>
    <numFmt numFmtId="165" formatCode="* #,##0.00\ ;\-* #,##0.00\ ;* \-00\ "/>
    <numFmt numFmtId="166" formatCode="_-* #,##0\ _€_-;\-* #,##0\ _€_-;_-* &quot;-&quot;??\ _€_-;_-@_-"/>
    <numFmt numFmtId="167" formatCode="_-* #,##0\ _F_-;\-* #,##0\ _F_-;_-* &quot;-&quot;??\ _F_-;_-@_-"/>
  </numFmts>
  <fonts count="1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theme="3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3"/>
      </left>
      <right style="thin">
        <color indexed="64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</cellStyleXfs>
  <cellXfs count="252">
    <xf numFmtId="0" fontId="0" fillId="0" borderId="0" xfId="0"/>
    <xf numFmtId="0" fontId="4" fillId="0" borderId="2" xfId="1" applyFont="1" applyBorder="1"/>
    <xf numFmtId="0" fontId="5" fillId="0" borderId="0" xfId="0" applyFont="1"/>
    <xf numFmtId="0" fontId="6" fillId="0" borderId="0" xfId="0" applyFont="1"/>
    <xf numFmtId="0" fontId="4" fillId="0" borderId="4" xfId="1" applyFont="1" applyFill="1" applyBorder="1" applyAlignment="1">
      <alignment wrapText="1"/>
    </xf>
    <xf numFmtId="164" fontId="4" fillId="0" borderId="2" xfId="1" applyNumberFormat="1" applyFont="1" applyFill="1" applyBorder="1" applyAlignment="1">
      <alignment horizontal="right" wrapText="1"/>
    </xf>
    <xf numFmtId="164" fontId="4" fillId="0" borderId="1" xfId="1" applyNumberFormat="1" applyFont="1" applyFill="1" applyBorder="1" applyAlignment="1">
      <alignment horizontal="right" wrapText="1"/>
    </xf>
    <xf numFmtId="43" fontId="7" fillId="0" borderId="2" xfId="2" applyNumberFormat="1" applyFont="1" applyFill="1" applyBorder="1" applyAlignment="1">
      <alignment horizontal="right"/>
    </xf>
    <xf numFmtId="43" fontId="5" fillId="0" borderId="2" xfId="2" applyNumberFormat="1" applyFont="1" applyFill="1" applyBorder="1" applyAlignment="1">
      <alignment horizontal="right"/>
    </xf>
    <xf numFmtId="43" fontId="5" fillId="0" borderId="2" xfId="2" applyFont="1" applyFill="1" applyBorder="1"/>
    <xf numFmtId="43" fontId="5" fillId="0" borderId="2" xfId="2" applyNumberFormat="1" applyFont="1" applyFill="1" applyBorder="1"/>
    <xf numFmtId="43" fontId="6" fillId="0" borderId="2" xfId="0" applyNumberFormat="1" applyFont="1" applyFill="1" applyBorder="1"/>
    <xf numFmtId="166" fontId="5" fillId="0" borderId="2" xfId="2" applyNumberFormat="1" applyFont="1" applyFill="1" applyBorder="1"/>
    <xf numFmtId="166" fontId="5" fillId="0" borderId="2" xfId="2" applyNumberFormat="1" applyFont="1" applyFill="1" applyBorder="1" applyAlignment="1">
      <alignment horizontal="right"/>
    </xf>
    <xf numFmtId="165" fontId="4" fillId="0" borderId="1" xfId="1" applyNumberFormat="1" applyFont="1" applyFill="1" applyBorder="1" applyAlignment="1">
      <alignment horizontal="right" wrapText="1"/>
    </xf>
    <xf numFmtId="0" fontId="5" fillId="0" borderId="5" xfId="0" applyFont="1" applyFill="1" applyBorder="1"/>
    <xf numFmtId="0" fontId="5" fillId="0" borderId="2" xfId="0" applyFont="1" applyBorder="1"/>
    <xf numFmtId="43" fontId="6" fillId="0" borderId="2" xfId="2" applyFont="1" applyFill="1" applyBorder="1" applyAlignment="1">
      <alignment horizontal="center"/>
    </xf>
    <xf numFmtId="43" fontId="6" fillId="0" borderId="2" xfId="2" applyFont="1" applyFill="1" applyBorder="1"/>
    <xf numFmtId="0" fontId="5" fillId="0" borderId="2" xfId="0" applyFont="1" applyFill="1" applyBorder="1" applyAlignment="1">
      <alignment horizontal="right"/>
    </xf>
    <xf numFmtId="43" fontId="8" fillId="0" borderId="2" xfId="2" applyFont="1" applyFill="1" applyBorder="1"/>
    <xf numFmtId="43" fontId="5" fillId="0" borderId="2" xfId="2" applyFont="1" applyFill="1" applyBorder="1" applyAlignment="1">
      <alignment horizontal="center"/>
    </xf>
    <xf numFmtId="43" fontId="7" fillId="0" borderId="2" xfId="2" applyFont="1" applyFill="1" applyBorder="1"/>
    <xf numFmtId="43" fontId="7" fillId="0" borderId="2" xfId="2" applyFont="1" applyFill="1" applyBorder="1" applyAlignment="1">
      <alignment horizontal="center"/>
    </xf>
    <xf numFmtId="43" fontId="8" fillId="0" borderId="2" xfId="0" applyNumberFormat="1" applyFont="1" applyFill="1" applyBorder="1"/>
    <xf numFmtId="0" fontId="6" fillId="0" borderId="2" xfId="0" applyFont="1" applyFill="1" applyBorder="1"/>
    <xf numFmtId="3" fontId="5" fillId="0" borderId="2" xfId="0" applyNumberFormat="1" applyFont="1" applyFill="1" applyBorder="1"/>
    <xf numFmtId="167" fontId="5" fillId="0" borderId="2" xfId="2" applyNumberFormat="1" applyFont="1" applyFill="1" applyBorder="1"/>
    <xf numFmtId="0" fontId="6" fillId="0" borderId="0" xfId="0" applyFont="1" applyFill="1"/>
    <xf numFmtId="0" fontId="4" fillId="0" borderId="0" xfId="1" applyFont="1" applyFill="1"/>
    <xf numFmtId="164" fontId="4" fillId="0" borderId="2" xfId="1" applyNumberFormat="1" applyFont="1" applyBorder="1"/>
    <xf numFmtId="0" fontId="4" fillId="0" borderId="2" xfId="1" applyFont="1" applyFill="1" applyBorder="1"/>
    <xf numFmtId="0" fontId="5" fillId="0" borderId="2" xfId="0" applyFont="1" applyFill="1" applyBorder="1"/>
    <xf numFmtId="0" fontId="4" fillId="0" borderId="7" xfId="1" applyFont="1" applyFill="1" applyBorder="1"/>
    <xf numFmtId="43" fontId="5" fillId="0" borderId="7" xfId="2" applyFont="1" applyFill="1" applyBorder="1"/>
    <xf numFmtId="43" fontId="6" fillId="0" borderId="7" xfId="2" applyFont="1" applyFill="1" applyBorder="1"/>
    <xf numFmtId="43" fontId="6" fillId="0" borderId="7" xfId="2" applyFont="1" applyFill="1" applyBorder="1" applyAlignment="1">
      <alignment horizontal="center"/>
    </xf>
    <xf numFmtId="0" fontId="6" fillId="0" borderId="7" xfId="0" applyFont="1" applyFill="1" applyBorder="1"/>
    <xf numFmtId="43" fontId="5" fillId="0" borderId="7" xfId="2" applyNumberFormat="1" applyFont="1" applyFill="1" applyBorder="1" applyAlignment="1">
      <alignment horizontal="right"/>
    </xf>
    <xf numFmtId="43" fontId="8" fillId="0" borderId="7" xfId="0" applyNumberFormat="1" applyFont="1" applyFill="1" applyBorder="1"/>
    <xf numFmtId="0" fontId="6" fillId="0" borderId="7" xfId="0" applyFont="1" applyBorder="1"/>
    <xf numFmtId="166" fontId="6" fillId="0" borderId="7" xfId="2" applyNumberFormat="1" applyFont="1" applyBorder="1"/>
    <xf numFmtId="164" fontId="4" fillId="0" borderId="7" xfId="1" applyNumberFormat="1" applyFont="1" applyFill="1" applyBorder="1" applyAlignment="1">
      <alignment horizontal="right" wrapText="1"/>
    </xf>
    <xf numFmtId="43" fontId="5" fillId="0" borderId="7" xfId="2" applyNumberFormat="1" applyFont="1" applyFill="1" applyBorder="1"/>
    <xf numFmtId="43" fontId="6" fillId="0" borderId="7" xfId="0" applyNumberFormat="1" applyFont="1" applyFill="1" applyBorder="1"/>
    <xf numFmtId="43" fontId="6" fillId="0" borderId="7" xfId="2" applyFont="1" applyBorder="1"/>
    <xf numFmtId="43" fontId="8" fillId="0" borderId="7" xfId="0" applyNumberFormat="1" applyFont="1" applyBorder="1"/>
    <xf numFmtId="43" fontId="7" fillId="5" borderId="2" xfId="2" applyFont="1" applyFill="1" applyBorder="1"/>
    <xf numFmtId="43" fontId="8" fillId="5" borderId="2" xfId="2" applyFont="1" applyFill="1" applyBorder="1"/>
    <xf numFmtId="43" fontId="7" fillId="5" borderId="2" xfId="2" applyNumberFormat="1" applyFont="1" applyFill="1" applyBorder="1" applyAlignment="1">
      <alignment horizontal="right"/>
    </xf>
    <xf numFmtId="43" fontId="8" fillId="5" borderId="7" xfId="2" applyFont="1" applyFill="1" applyBorder="1"/>
    <xf numFmtId="43" fontId="8" fillId="7" borderId="7" xfId="2" applyFont="1" applyFill="1" applyBorder="1"/>
    <xf numFmtId="43" fontId="7" fillId="4" borderId="2" xfId="2" applyFont="1" applyFill="1" applyBorder="1"/>
    <xf numFmtId="43" fontId="8" fillId="4" borderId="2" xfId="2" applyFont="1" applyFill="1" applyBorder="1"/>
    <xf numFmtId="43" fontId="7" fillId="4" borderId="2" xfId="2" applyNumberFormat="1" applyFont="1" applyFill="1" applyBorder="1" applyAlignment="1">
      <alignment horizontal="right"/>
    </xf>
    <xf numFmtId="43" fontId="8" fillId="4" borderId="7" xfId="2" applyFont="1" applyFill="1" applyBorder="1"/>
    <xf numFmtId="43" fontId="7" fillId="6" borderId="2" xfId="2" applyFont="1" applyFill="1" applyBorder="1"/>
    <xf numFmtId="43" fontId="8" fillId="6" borderId="2" xfId="0" applyNumberFormat="1" applyFont="1" applyFill="1" applyBorder="1"/>
    <xf numFmtId="43" fontId="7" fillId="6" borderId="2" xfId="2" applyNumberFormat="1" applyFont="1" applyFill="1" applyBorder="1" applyAlignment="1">
      <alignment horizontal="right"/>
    </xf>
    <xf numFmtId="43" fontId="8" fillId="6" borderId="7" xfId="2" applyFont="1" applyFill="1" applyBorder="1"/>
    <xf numFmtId="43" fontId="7" fillId="8" borderId="7" xfId="2" applyFont="1" applyFill="1" applyBorder="1"/>
    <xf numFmtId="43" fontId="8" fillId="8" borderId="7" xfId="2" applyFont="1" applyFill="1" applyBorder="1"/>
    <xf numFmtId="43" fontId="7" fillId="8" borderId="7" xfId="2" applyNumberFormat="1" applyFont="1" applyFill="1" applyBorder="1" applyAlignment="1">
      <alignment horizontal="right"/>
    </xf>
    <xf numFmtId="0" fontId="9" fillId="8" borderId="7" xfId="1" applyFont="1" applyFill="1" applyBorder="1" applyAlignment="1">
      <alignment wrapText="1"/>
    </xf>
    <xf numFmtId="164" fontId="9" fillId="8" borderId="7" xfId="1" applyNumberFormat="1" applyFont="1" applyFill="1" applyBorder="1" applyAlignment="1">
      <alignment horizontal="right" wrapText="1"/>
    </xf>
    <xf numFmtId="0" fontId="4" fillId="0" borderId="8" xfId="1" applyFont="1" applyFill="1" applyBorder="1" applyAlignment="1">
      <alignment wrapText="1"/>
    </xf>
    <xf numFmtId="164" fontId="9" fillId="8" borderId="7" xfId="1" applyNumberFormat="1" applyFont="1" applyFill="1" applyBorder="1"/>
    <xf numFmtId="43" fontId="7" fillId="9" borderId="2" xfId="2" applyFont="1" applyFill="1" applyBorder="1" applyAlignment="1">
      <alignment horizontal="center"/>
    </xf>
    <xf numFmtId="43" fontId="8" fillId="9" borderId="2" xfId="2" applyFont="1" applyFill="1" applyBorder="1"/>
    <xf numFmtId="43" fontId="7" fillId="9" borderId="2" xfId="2" applyNumberFormat="1" applyFont="1" applyFill="1" applyBorder="1" applyAlignment="1">
      <alignment horizontal="right"/>
    </xf>
    <xf numFmtId="43" fontId="8" fillId="9" borderId="7" xfId="2" applyFont="1" applyFill="1" applyBorder="1"/>
    <xf numFmtId="0" fontId="4" fillId="0" borderId="9" xfId="1" applyFont="1" applyFill="1" applyBorder="1" applyAlignment="1">
      <alignment wrapText="1"/>
    </xf>
    <xf numFmtId="0" fontId="6" fillId="0" borderId="10" xfId="0" applyFont="1" applyFill="1" applyBorder="1" applyAlignment="1">
      <alignment horizontal="left" indent="1"/>
    </xf>
    <xf numFmtId="0" fontId="4" fillId="0" borderId="11" xfId="1" applyFont="1" applyFill="1" applyBorder="1" applyAlignment="1">
      <alignment wrapText="1"/>
    </xf>
    <xf numFmtId="0" fontId="6" fillId="0" borderId="12" xfId="0" applyFont="1" applyFill="1" applyBorder="1" applyAlignment="1">
      <alignment horizontal="left" indent="1"/>
    </xf>
    <xf numFmtId="0" fontId="5" fillId="0" borderId="13" xfId="0" applyFont="1" applyFill="1" applyBorder="1"/>
    <xf numFmtId="0" fontId="9" fillId="9" borderId="6" xfId="1" applyFont="1" applyFill="1" applyBorder="1" applyAlignment="1">
      <alignment wrapText="1"/>
    </xf>
    <xf numFmtId="0" fontId="9" fillId="6" borderId="6" xfId="1" applyFont="1" applyFill="1" applyBorder="1" applyAlignment="1">
      <alignment horizontal="center" wrapText="1"/>
    </xf>
    <xf numFmtId="0" fontId="9" fillId="4" borderId="6" xfId="1" applyFont="1" applyFill="1" applyBorder="1" applyAlignment="1">
      <alignment wrapText="1"/>
    </xf>
    <xf numFmtId="0" fontId="9" fillId="2" borderId="3" xfId="1" applyFont="1" applyFill="1" applyBorder="1" applyAlignment="1">
      <alignment horizontal="center"/>
    </xf>
    <xf numFmtId="0" fontId="9" fillId="7" borderId="7" xfId="1" applyFont="1" applyFill="1" applyBorder="1" applyAlignment="1">
      <alignment horizontal="center" wrapText="1"/>
    </xf>
    <xf numFmtId="0" fontId="9" fillId="5" borderId="7" xfId="1" applyFont="1" applyFill="1" applyBorder="1" applyAlignment="1">
      <alignment horizontal="center" wrapText="1"/>
    </xf>
    <xf numFmtId="0" fontId="9" fillId="2" borderId="2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8" fillId="0" borderId="0" xfId="0" applyFont="1"/>
    <xf numFmtId="0" fontId="9" fillId="5" borderId="2" xfId="1" applyFont="1" applyFill="1" applyBorder="1"/>
    <xf numFmtId="164" fontId="9" fillId="5" borderId="2" xfId="1" applyNumberFormat="1" applyFont="1" applyFill="1" applyBorder="1" applyAlignment="1">
      <alignment horizontal="right" wrapText="1"/>
    </xf>
    <xf numFmtId="0" fontId="9" fillId="7" borderId="2" xfId="1" applyFont="1" applyFill="1" applyBorder="1"/>
    <xf numFmtId="164" fontId="9" fillId="7" borderId="2" xfId="1" applyNumberFormat="1" applyFont="1" applyFill="1" applyBorder="1" applyAlignment="1">
      <alignment horizontal="right" wrapText="1"/>
    </xf>
    <xf numFmtId="43" fontId="7" fillId="7" borderId="2" xfId="2" applyFont="1" applyFill="1" applyBorder="1"/>
    <xf numFmtId="43" fontId="8" fillId="7" borderId="2" xfId="2" applyFont="1" applyFill="1" applyBorder="1"/>
    <xf numFmtId="43" fontId="7" fillId="7" borderId="2" xfId="2" applyNumberFormat="1" applyFont="1" applyFill="1" applyBorder="1" applyAlignment="1">
      <alignment horizontal="right"/>
    </xf>
    <xf numFmtId="0" fontId="8" fillId="0" borderId="0" xfId="0" applyFont="1" applyFill="1"/>
    <xf numFmtId="0" fontId="9" fillId="4" borderId="2" xfId="1" applyFont="1" applyFill="1" applyBorder="1"/>
    <xf numFmtId="164" fontId="9" fillId="4" borderId="2" xfId="1" applyNumberFormat="1" applyFont="1" applyFill="1" applyBorder="1" applyAlignment="1">
      <alignment horizontal="right" wrapText="1"/>
    </xf>
    <xf numFmtId="164" fontId="9" fillId="4" borderId="2" xfId="1" applyNumberFormat="1" applyFont="1" applyFill="1" applyBorder="1"/>
    <xf numFmtId="0" fontId="9" fillId="9" borderId="2" xfId="1" applyFont="1" applyFill="1" applyBorder="1"/>
    <xf numFmtId="164" fontId="9" fillId="9" borderId="2" xfId="1" applyNumberFormat="1" applyFont="1" applyFill="1" applyBorder="1" applyAlignment="1">
      <alignment horizontal="right" wrapText="1"/>
    </xf>
    <xf numFmtId="0" fontId="9" fillId="6" borderId="2" xfId="1" applyFont="1" applyFill="1" applyBorder="1"/>
    <xf numFmtId="164" fontId="9" fillId="6" borderId="2" xfId="1" applyNumberFormat="1" applyFont="1" applyFill="1" applyBorder="1" applyAlignment="1">
      <alignment horizontal="right" wrapText="1"/>
    </xf>
    <xf numFmtId="43" fontId="8" fillId="6" borderId="7" xfId="0" applyNumberFormat="1" applyFont="1" applyFill="1" applyBorder="1"/>
    <xf numFmtId="0" fontId="5" fillId="0" borderId="5" xfId="0" applyFont="1" applyFill="1" applyBorder="1" applyAlignment="1">
      <alignment wrapText="1"/>
    </xf>
    <xf numFmtId="164" fontId="9" fillId="7" borderId="2" xfId="1" applyNumberFormat="1" applyFont="1" applyFill="1" applyBorder="1"/>
    <xf numFmtId="164" fontId="6" fillId="0" borderId="0" xfId="0" applyNumberFormat="1" applyFont="1"/>
    <xf numFmtId="164" fontId="9" fillId="0" borderId="2" xfId="1" applyNumberFormat="1" applyFont="1" applyFill="1" applyBorder="1" applyAlignment="1">
      <alignment horizontal="right" wrapText="1"/>
    </xf>
    <xf numFmtId="43" fontId="8" fillId="0" borderId="7" xfId="2" applyFont="1" applyFill="1" applyBorder="1"/>
    <xf numFmtId="0" fontId="9" fillId="0" borderId="2" xfId="1" applyFont="1" applyFill="1" applyBorder="1"/>
    <xf numFmtId="0" fontId="9" fillId="0" borderId="7" xfId="1" applyFont="1" applyFill="1" applyBorder="1" applyAlignment="1">
      <alignment wrapText="1"/>
    </xf>
    <xf numFmtId="43" fontId="6" fillId="0" borderId="7" xfId="0" applyNumberFormat="1" applyFont="1" applyBorder="1"/>
    <xf numFmtId="0" fontId="4" fillId="10" borderId="7" xfId="1" applyFont="1" applyFill="1" applyBorder="1" applyAlignment="1">
      <alignment horizontal="center" wrapText="1"/>
    </xf>
    <xf numFmtId="0" fontId="4" fillId="10" borderId="2" xfId="1" applyFont="1" applyFill="1" applyBorder="1"/>
    <xf numFmtId="43" fontId="7" fillId="10" borderId="2" xfId="2" applyFont="1" applyFill="1" applyBorder="1"/>
    <xf numFmtId="43" fontId="8" fillId="10" borderId="2" xfId="2" applyFont="1" applyFill="1" applyBorder="1"/>
    <xf numFmtId="43" fontId="7" fillId="10" borderId="2" xfId="2" applyNumberFormat="1" applyFont="1" applyFill="1" applyBorder="1" applyAlignment="1">
      <alignment horizontal="right"/>
    </xf>
    <xf numFmtId="43" fontId="8" fillId="10" borderId="7" xfId="2" applyFont="1" applyFill="1" applyBorder="1"/>
    <xf numFmtId="164" fontId="9" fillId="10" borderId="2" xfId="1" applyNumberFormat="1" applyFont="1" applyFill="1" applyBorder="1"/>
    <xf numFmtId="164" fontId="9" fillId="10" borderId="2" xfId="1" applyNumberFormat="1" applyFont="1" applyFill="1" applyBorder="1" applyAlignment="1">
      <alignment horizontal="right" wrapText="1"/>
    </xf>
    <xf numFmtId="0" fontId="4" fillId="0" borderId="7" xfId="1" applyFont="1" applyBorder="1"/>
    <xf numFmtId="43" fontId="6" fillId="0" borderId="0" xfId="0" applyNumberFormat="1" applyFont="1"/>
    <xf numFmtId="43" fontId="8" fillId="3" borderId="14" xfId="2" applyFont="1" applyFill="1" applyBorder="1"/>
    <xf numFmtId="43" fontId="8" fillId="3" borderId="7" xfId="0" applyNumberFormat="1" applyFont="1" applyFill="1" applyBorder="1"/>
    <xf numFmtId="166" fontId="8" fillId="0" borderId="14" xfId="2" applyNumberFormat="1" applyFont="1" applyFill="1" applyBorder="1"/>
    <xf numFmtId="166" fontId="6" fillId="0" borderId="2" xfId="0" applyNumberFormat="1" applyFont="1" applyFill="1" applyBorder="1"/>
    <xf numFmtId="43" fontId="6" fillId="0" borderId="7" xfId="0" applyNumberFormat="1" applyFont="1" applyFill="1" applyBorder="1" applyAlignment="1">
      <alignment vertical="center"/>
    </xf>
    <xf numFmtId="43" fontId="6" fillId="0" borderId="14" xfId="0" applyNumberFormat="1" applyFont="1" applyFill="1" applyBorder="1"/>
    <xf numFmtId="166" fontId="6" fillId="0" borderId="14" xfId="0" applyNumberFormat="1" applyFont="1" applyFill="1" applyBorder="1"/>
    <xf numFmtId="43" fontId="6" fillId="0" borderId="14" xfId="2" applyFont="1" applyFill="1" applyBorder="1"/>
    <xf numFmtId="166" fontId="6" fillId="0" borderId="14" xfId="2" applyNumberFormat="1" applyFont="1" applyFill="1" applyBorder="1"/>
    <xf numFmtId="166" fontId="6" fillId="0" borderId="7" xfId="0" applyNumberFormat="1" applyFont="1" applyFill="1" applyBorder="1"/>
    <xf numFmtId="166" fontId="8" fillId="4" borderId="2" xfId="2" applyNumberFormat="1" applyFont="1" applyFill="1" applyBorder="1"/>
    <xf numFmtId="43" fontId="8" fillId="4" borderId="7" xfId="0" applyNumberFormat="1" applyFont="1" applyFill="1" applyBorder="1"/>
    <xf numFmtId="43" fontId="8" fillId="5" borderId="7" xfId="0" applyNumberFormat="1" applyFont="1" applyFill="1" applyBorder="1"/>
    <xf numFmtId="166" fontId="8" fillId="7" borderId="2" xfId="2" applyNumberFormat="1" applyFont="1" applyFill="1" applyBorder="1"/>
    <xf numFmtId="43" fontId="8" fillId="7" borderId="7" xfId="0" applyNumberFormat="1" applyFont="1" applyFill="1" applyBorder="1"/>
    <xf numFmtId="166" fontId="8" fillId="10" borderId="14" xfId="2" applyNumberFormat="1" applyFont="1" applyFill="1" applyBorder="1"/>
    <xf numFmtId="43" fontId="8" fillId="10" borderId="7" xfId="0" applyNumberFormat="1" applyFont="1" applyFill="1" applyBorder="1"/>
    <xf numFmtId="166" fontId="8" fillId="9" borderId="14" xfId="2" applyNumberFormat="1" applyFont="1" applyFill="1" applyBorder="1"/>
    <xf numFmtId="43" fontId="8" fillId="9" borderId="7" xfId="0" applyNumberFormat="1" applyFont="1" applyFill="1" applyBorder="1"/>
    <xf numFmtId="166" fontId="8" fillId="6" borderId="14" xfId="2" applyNumberFormat="1" applyFont="1" applyFill="1" applyBorder="1"/>
    <xf numFmtId="0" fontId="0" fillId="0" borderId="0" xfId="0" applyFont="1"/>
    <xf numFmtId="0" fontId="13" fillId="2" borderId="3" xfId="1" applyFont="1" applyFill="1" applyBorder="1" applyAlignment="1">
      <alignment horizontal="center"/>
    </xf>
    <xf numFmtId="0" fontId="13" fillId="2" borderId="2" xfId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12" fillId="0" borderId="0" xfId="0" applyFont="1"/>
    <xf numFmtId="0" fontId="14" fillId="0" borderId="9" xfId="1" applyFont="1" applyFill="1" applyBorder="1" applyAlignment="1">
      <alignment wrapText="1"/>
    </xf>
    <xf numFmtId="0" fontId="14" fillId="0" borderId="2" xfId="1" applyFont="1" applyBorder="1"/>
    <xf numFmtId="164" fontId="14" fillId="0" borderId="2" xfId="1" applyNumberFormat="1" applyFont="1" applyFill="1" applyBorder="1" applyAlignment="1">
      <alignment horizontal="right" wrapText="1"/>
    </xf>
    <xf numFmtId="43" fontId="12" fillId="0" borderId="7" xfId="0" applyNumberFormat="1" applyFont="1" applyFill="1" applyBorder="1"/>
    <xf numFmtId="43" fontId="0" fillId="0" borderId="0" xfId="0" applyNumberFormat="1" applyFont="1"/>
    <xf numFmtId="0" fontId="14" fillId="0" borderId="8" xfId="1" applyFont="1" applyFill="1" applyBorder="1" applyAlignment="1">
      <alignment wrapText="1"/>
    </xf>
    <xf numFmtId="43" fontId="16" fillId="0" borderId="2" xfId="2" applyFont="1" applyFill="1" applyBorder="1"/>
    <xf numFmtId="43" fontId="16" fillId="0" borderId="2" xfId="2" applyNumberFormat="1" applyFont="1" applyFill="1" applyBorder="1"/>
    <xf numFmtId="43" fontId="0" fillId="0" borderId="2" xfId="2" applyFont="1" applyFill="1" applyBorder="1" applyAlignment="1">
      <alignment horizontal="center"/>
    </xf>
    <xf numFmtId="43" fontId="0" fillId="0" borderId="2" xfId="2" applyFont="1" applyFill="1" applyBorder="1"/>
    <xf numFmtId="43" fontId="16" fillId="0" borderId="2" xfId="2" applyNumberFormat="1" applyFont="1" applyFill="1" applyBorder="1" applyAlignment="1">
      <alignment horizontal="right"/>
    </xf>
    <xf numFmtId="43" fontId="0" fillId="0" borderId="7" xfId="2" applyFont="1" applyFill="1" applyBorder="1"/>
    <xf numFmtId="43" fontId="0" fillId="0" borderId="7" xfId="2" applyFont="1" applyBorder="1"/>
    <xf numFmtId="166" fontId="0" fillId="0" borderId="2" xfId="0" applyNumberFormat="1" applyFont="1" applyFill="1" applyBorder="1"/>
    <xf numFmtId="43" fontId="0" fillId="0" borderId="7" xfId="0" applyNumberFormat="1" applyFont="1" applyFill="1" applyBorder="1"/>
    <xf numFmtId="0" fontId="14" fillId="0" borderId="4" xfId="1" applyFont="1" applyFill="1" applyBorder="1" applyAlignment="1">
      <alignment wrapText="1"/>
    </xf>
    <xf numFmtId="0" fontId="16" fillId="0" borderId="2" xfId="0" applyFont="1" applyBorder="1"/>
    <xf numFmtId="0" fontId="0" fillId="0" borderId="7" xfId="0" applyFont="1" applyBorder="1"/>
    <xf numFmtId="43" fontId="0" fillId="0" borderId="7" xfId="0" applyNumberFormat="1" applyFont="1" applyBorder="1"/>
    <xf numFmtId="0" fontId="14" fillId="0" borderId="2" xfId="1" applyFont="1" applyFill="1" applyBorder="1"/>
    <xf numFmtId="0" fontId="0" fillId="0" borderId="0" xfId="0" applyFont="1" applyFill="1"/>
    <xf numFmtId="0" fontId="0" fillId="0" borderId="7" xfId="0" applyFont="1" applyFill="1" applyBorder="1"/>
    <xf numFmtId="43" fontId="0" fillId="0" borderId="2" xfId="0" applyNumberFormat="1" applyFont="1" applyFill="1" applyBorder="1"/>
    <xf numFmtId="0" fontId="13" fillId="5" borderId="2" xfId="1" applyFont="1" applyFill="1" applyBorder="1"/>
    <xf numFmtId="43" fontId="15" fillId="0" borderId="2" xfId="2" applyFont="1" applyFill="1" applyBorder="1"/>
    <xf numFmtId="43" fontId="12" fillId="0" borderId="2" xfId="2" applyFont="1" applyFill="1" applyBorder="1"/>
    <xf numFmtId="43" fontId="16" fillId="0" borderId="2" xfId="2" applyFont="1" applyFill="1" applyBorder="1" applyAlignment="1">
      <alignment horizontal="center"/>
    </xf>
    <xf numFmtId="0" fontId="16" fillId="0" borderId="2" xfId="0" applyFont="1" applyFill="1" applyBorder="1"/>
    <xf numFmtId="0" fontId="0" fillId="0" borderId="2" xfId="0" applyFont="1" applyFill="1" applyBorder="1"/>
    <xf numFmtId="0" fontId="14" fillId="0" borderId="7" xfId="1" applyFont="1" applyFill="1" applyBorder="1"/>
    <xf numFmtId="43" fontId="16" fillId="0" borderId="7" xfId="2" applyFont="1" applyFill="1" applyBorder="1"/>
    <xf numFmtId="43" fontId="0" fillId="0" borderId="7" xfId="2" applyFont="1" applyFill="1" applyBorder="1" applyAlignment="1">
      <alignment horizontal="center"/>
    </xf>
    <xf numFmtId="43" fontId="0" fillId="0" borderId="14" xfId="0" applyNumberFormat="1" applyFont="1" applyFill="1" applyBorder="1"/>
    <xf numFmtId="164" fontId="14" fillId="0" borderId="7" xfId="1" applyNumberFormat="1" applyFont="1" applyFill="1" applyBorder="1" applyAlignment="1">
      <alignment horizontal="right" wrapText="1"/>
    </xf>
    <xf numFmtId="43" fontId="16" fillId="0" borderId="7" xfId="2" applyNumberFormat="1" applyFont="1" applyFill="1" applyBorder="1"/>
    <xf numFmtId="43" fontId="16" fillId="0" borderId="7" xfId="2" applyNumberFormat="1" applyFont="1" applyFill="1" applyBorder="1" applyAlignment="1">
      <alignment horizontal="right"/>
    </xf>
    <xf numFmtId="0" fontId="16" fillId="0" borderId="5" xfId="0" applyFont="1" applyFill="1" applyBorder="1"/>
    <xf numFmtId="0" fontId="0" fillId="0" borderId="12" xfId="0" applyFont="1" applyFill="1" applyBorder="1" applyAlignment="1">
      <alignment horizontal="left" indent="1"/>
    </xf>
    <xf numFmtId="0" fontId="14" fillId="0" borderId="11" xfId="1" applyFont="1" applyFill="1" applyBorder="1" applyAlignment="1">
      <alignment wrapText="1"/>
    </xf>
    <xf numFmtId="166" fontId="0" fillId="0" borderId="14" xfId="0" applyNumberFormat="1" applyFont="1" applyFill="1" applyBorder="1"/>
    <xf numFmtId="43" fontId="0" fillId="0" borderId="14" xfId="2" applyFont="1" applyFill="1" applyBorder="1"/>
    <xf numFmtId="0" fontId="14" fillId="0" borderId="7" xfId="1" applyFont="1" applyBorder="1"/>
    <xf numFmtId="43" fontId="12" fillId="0" borderId="7" xfId="2" applyFont="1" applyFill="1" applyBorder="1"/>
    <xf numFmtId="3" fontId="16" fillId="0" borderId="2" xfId="0" applyNumberFormat="1" applyFont="1" applyFill="1" applyBorder="1"/>
    <xf numFmtId="166" fontId="16" fillId="0" borderId="2" xfId="2" applyNumberFormat="1" applyFont="1" applyFill="1" applyBorder="1"/>
    <xf numFmtId="167" fontId="16" fillId="0" borderId="2" xfId="2" applyNumberFormat="1" applyFont="1" applyFill="1" applyBorder="1"/>
    <xf numFmtId="166" fontId="16" fillId="0" borderId="2" xfId="2" applyNumberFormat="1" applyFont="1" applyFill="1" applyBorder="1" applyAlignment="1">
      <alignment horizontal="right"/>
    </xf>
    <xf numFmtId="166" fontId="0" fillId="0" borderId="7" xfId="2" applyNumberFormat="1" applyFont="1" applyBorder="1"/>
    <xf numFmtId="166" fontId="0" fillId="0" borderId="14" xfId="2" applyNumberFormat="1" applyFont="1" applyFill="1" applyBorder="1"/>
    <xf numFmtId="166" fontId="0" fillId="0" borderId="7" xfId="0" applyNumberFormat="1" applyFont="1" applyFill="1" applyBorder="1"/>
    <xf numFmtId="0" fontId="13" fillId="8" borderId="7" xfId="1" applyFont="1" applyFill="1" applyBorder="1" applyAlignment="1">
      <alignment wrapText="1"/>
    </xf>
    <xf numFmtId="0" fontId="16" fillId="0" borderId="0" xfId="0" applyFont="1"/>
    <xf numFmtId="164" fontId="14" fillId="0" borderId="1" xfId="1" applyNumberFormat="1" applyFont="1" applyFill="1" applyBorder="1" applyAlignment="1">
      <alignment horizontal="right" wrapText="1"/>
    </xf>
    <xf numFmtId="165" fontId="14" fillId="0" borderId="1" xfId="1" applyNumberFormat="1" applyFont="1" applyFill="1" applyBorder="1" applyAlignment="1">
      <alignment horizontal="right" wrapText="1"/>
    </xf>
    <xf numFmtId="0" fontId="14" fillId="0" borderId="0" xfId="1" applyFont="1" applyFill="1"/>
    <xf numFmtId="164" fontId="0" fillId="0" borderId="0" xfId="0" applyNumberFormat="1" applyFont="1"/>
    <xf numFmtId="166" fontId="14" fillId="0" borderId="2" xfId="2" applyNumberFormat="1" applyFont="1" applyFill="1" applyBorder="1" applyAlignment="1">
      <alignment horizontal="right" wrapText="1"/>
    </xf>
    <xf numFmtId="166" fontId="0" fillId="0" borderId="2" xfId="2" applyNumberFormat="1" applyFont="1" applyFill="1" applyBorder="1" applyAlignment="1">
      <alignment horizontal="center"/>
    </xf>
    <xf numFmtId="166" fontId="0" fillId="0" borderId="2" xfId="2" applyNumberFormat="1" applyFont="1" applyFill="1" applyBorder="1"/>
    <xf numFmtId="166" fontId="0" fillId="0" borderId="7" xfId="2" applyNumberFormat="1" applyFont="1" applyFill="1" applyBorder="1"/>
    <xf numFmtId="166" fontId="0" fillId="0" borderId="0" xfId="2" applyNumberFormat="1" applyFont="1"/>
    <xf numFmtId="0" fontId="14" fillId="0" borderId="7" xfId="1" applyFont="1" applyFill="1" applyBorder="1" applyAlignment="1">
      <alignment horizontal="center" wrapText="1"/>
    </xf>
    <xf numFmtId="166" fontId="14" fillId="0" borderId="2" xfId="2" applyNumberFormat="1" applyFont="1" applyFill="1" applyBorder="1"/>
    <xf numFmtId="0" fontId="13" fillId="2" borderId="15" xfId="1" applyFont="1" applyFill="1" applyBorder="1" applyAlignment="1">
      <alignment horizontal="center"/>
    </xf>
    <xf numFmtId="166" fontId="14" fillId="0" borderId="2" xfId="2" applyNumberFormat="1" applyFont="1" applyFill="1" applyBorder="1" applyAlignment="1">
      <alignment wrapText="1"/>
    </xf>
    <xf numFmtId="0" fontId="14" fillId="0" borderId="2" xfId="1" applyFont="1" applyFill="1" applyBorder="1" applyAlignment="1">
      <alignment wrapText="1"/>
    </xf>
    <xf numFmtId="0" fontId="16" fillId="0" borderId="2" xfId="0" applyFont="1" applyFill="1" applyBorder="1" applyAlignment="1">
      <alignment wrapText="1"/>
    </xf>
    <xf numFmtId="43" fontId="14" fillId="0" borderId="2" xfId="2" applyFont="1" applyFill="1" applyBorder="1"/>
    <xf numFmtId="166" fontId="14" fillId="0" borderId="2" xfId="2" applyNumberFormat="1" applyFont="1" applyBorder="1"/>
    <xf numFmtId="166" fontId="16" fillId="0" borderId="2" xfId="2" applyNumberFormat="1" applyFont="1" applyBorder="1"/>
    <xf numFmtId="166" fontId="0" fillId="0" borderId="7" xfId="2" applyNumberFormat="1" applyFont="1" applyFill="1" applyBorder="1" applyAlignment="1">
      <alignment vertical="center"/>
    </xf>
    <xf numFmtId="0" fontId="13" fillId="5" borderId="2" xfId="1" applyFont="1" applyFill="1" applyBorder="1" applyAlignment="1">
      <alignment horizontal="center" wrapText="1"/>
    </xf>
    <xf numFmtId="0" fontId="13" fillId="0" borderId="15" xfId="1" applyFont="1" applyFill="1" applyBorder="1" applyAlignment="1">
      <alignment horizontal="center"/>
    </xf>
    <xf numFmtId="0" fontId="14" fillId="7" borderId="7" xfId="1" applyFont="1" applyFill="1" applyBorder="1" applyAlignment="1">
      <alignment horizontal="center" wrapText="1"/>
    </xf>
    <xf numFmtId="166" fontId="14" fillId="7" borderId="2" xfId="2" applyNumberFormat="1" applyFont="1" applyFill="1" applyBorder="1"/>
    <xf numFmtId="0" fontId="13" fillId="0" borderId="2" xfId="1" applyFont="1" applyFill="1" applyBorder="1" applyAlignment="1">
      <alignment horizontal="center" wrapText="1"/>
    </xf>
    <xf numFmtId="43" fontId="2" fillId="0" borderId="7" xfId="2" applyFont="1" applyFill="1" applyBorder="1"/>
    <xf numFmtId="166" fontId="2" fillId="0" borderId="14" xfId="2" applyNumberFormat="1" applyFont="1" applyFill="1" applyBorder="1"/>
    <xf numFmtId="0" fontId="13" fillId="0" borderId="2" xfId="1" applyFont="1" applyFill="1" applyBorder="1" applyAlignment="1">
      <alignment wrapText="1"/>
    </xf>
    <xf numFmtId="43" fontId="2" fillId="0" borderId="2" xfId="2" applyFont="1" applyFill="1" applyBorder="1" applyAlignment="1">
      <alignment horizontal="center"/>
    </xf>
    <xf numFmtId="0" fontId="0" fillId="0" borderId="2" xfId="0" applyFont="1" applyBorder="1"/>
    <xf numFmtId="164" fontId="14" fillId="0" borderId="2" xfId="1" applyNumberFormat="1" applyFont="1" applyFill="1" applyBorder="1"/>
    <xf numFmtId="43" fontId="2" fillId="0" borderId="2" xfId="2" applyFont="1" applyFill="1" applyBorder="1"/>
    <xf numFmtId="0" fontId="13" fillId="0" borderId="16" xfId="1" applyFont="1" applyFill="1" applyBorder="1" applyAlignment="1">
      <alignment horizontal="center"/>
    </xf>
    <xf numFmtId="43" fontId="13" fillId="0" borderId="2" xfId="2" applyFont="1" applyFill="1" applyBorder="1" applyAlignment="1">
      <alignment wrapText="1"/>
    </xf>
    <xf numFmtId="164" fontId="14" fillId="0" borderId="0" xfId="1" applyNumberFormat="1" applyFont="1" applyFill="1" applyBorder="1" applyAlignment="1">
      <alignment horizontal="right" wrapText="1"/>
    </xf>
    <xf numFmtId="165" fontId="14" fillId="0" borderId="0" xfId="1" applyNumberFormat="1" applyFont="1" applyFill="1" applyBorder="1" applyAlignment="1">
      <alignment horizontal="right" wrapText="1"/>
    </xf>
    <xf numFmtId="43" fontId="2" fillId="0" borderId="0" xfId="2" applyFont="1" applyFill="1"/>
    <xf numFmtId="43" fontId="14" fillId="0" borderId="2" xfId="2" applyNumberFormat="1" applyFont="1" applyFill="1" applyBorder="1"/>
    <xf numFmtId="0" fontId="14" fillId="0" borderId="2" xfId="1" quotePrefix="1" applyFont="1" applyFill="1" applyBorder="1" applyAlignment="1">
      <alignment wrapText="1"/>
    </xf>
    <xf numFmtId="0" fontId="14" fillId="10" borderId="7" xfId="1" applyFont="1" applyFill="1" applyBorder="1" applyAlignment="1">
      <alignment horizontal="left" wrapText="1"/>
    </xf>
    <xf numFmtId="0" fontId="14" fillId="5" borderId="7" xfId="1" applyFont="1" applyFill="1" applyBorder="1" applyAlignment="1">
      <alignment horizontal="left" wrapText="1"/>
    </xf>
    <xf numFmtId="0" fontId="14" fillId="7" borderId="7" xfId="1" applyFont="1" applyFill="1" applyBorder="1" applyAlignment="1">
      <alignment horizontal="left" wrapText="1"/>
    </xf>
    <xf numFmtId="0" fontId="14" fillId="4" borderId="6" xfId="1" applyFont="1" applyFill="1" applyBorder="1" applyAlignment="1">
      <alignment horizontal="left" wrapText="1"/>
    </xf>
    <xf numFmtId="0" fontId="14" fillId="6" borderId="6" xfId="1" applyFont="1" applyFill="1" applyBorder="1" applyAlignment="1">
      <alignment horizontal="left" wrapText="1"/>
    </xf>
    <xf numFmtId="0" fontId="14" fillId="0" borderId="7" xfId="1" applyFont="1" applyFill="1" applyBorder="1" applyAlignment="1">
      <alignment horizontal="left" wrapText="1"/>
    </xf>
    <xf numFmtId="0" fontId="14" fillId="0" borderId="6" xfId="1" applyFont="1" applyFill="1" applyBorder="1" applyAlignment="1">
      <alignment wrapText="1"/>
    </xf>
    <xf numFmtId="0" fontId="13" fillId="0" borderId="17" xfId="1" applyFont="1" applyFill="1" applyBorder="1" applyAlignment="1">
      <alignment horizontal="center"/>
    </xf>
    <xf numFmtId="164" fontId="13" fillId="0" borderId="7" xfId="1" applyNumberFormat="1" applyFont="1" applyFill="1" applyBorder="1" applyAlignment="1">
      <alignment horizontal="right" wrapText="1"/>
    </xf>
    <xf numFmtId="164" fontId="13" fillId="0" borderId="7" xfId="1" applyNumberFormat="1" applyFont="1" applyFill="1" applyBorder="1"/>
    <xf numFmtId="43" fontId="15" fillId="0" borderId="7" xfId="2" applyFont="1" applyFill="1" applyBorder="1"/>
    <xf numFmtId="43" fontId="15" fillId="0" borderId="7" xfId="2" applyNumberFormat="1" applyFont="1" applyFill="1" applyBorder="1" applyAlignment="1">
      <alignment horizontal="right"/>
    </xf>
    <xf numFmtId="43" fontId="12" fillId="0" borderId="14" xfId="2" applyFont="1" applyFill="1" applyBorder="1"/>
    <xf numFmtId="0" fontId="16" fillId="0" borderId="0" xfId="0" applyFont="1" applyFill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4">
    <cellStyle name="Milliers" xfId="2" builtinId="3"/>
    <cellStyle name="Normal" xfId="0" builtinId="0"/>
    <cellStyle name="Normal 2" xfId="3"/>
    <cellStyle name="Normal_Feuil1" xfId="1"/>
  </cellStyles>
  <dxfs count="0"/>
  <tableStyles count="0" defaultTableStyle="TableStyleMedium2" defaultPivotStyle="PivotStyleLight16"/>
  <colors>
    <mruColors>
      <color rgb="FF66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'Pêche industrielle'!$A$45</c:f>
              <c:strCache>
                <c:ptCount val="1"/>
                <c:pt idx="0">
                  <c:v>Pêche industrielle </c:v>
                </c:pt>
              </c:strCache>
            </c:strRef>
          </c:tx>
          <c:cat>
            <c:strRef>
              <c:f>'Pêche industrielle'!$B$44:$BE$44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'Pêche industrielle'!$B$45:$BE$45</c:f>
              <c:numCache>
                <c:formatCode>_-* #,##0\ _€_-;\-* #,##0\ _€_-;_-* "-"??\ _€_-;_-@_-</c:formatCode>
                <c:ptCount val="56"/>
                <c:pt idx="0">
                  <c:v>775</c:v>
                </c:pt>
                <c:pt idx="1">
                  <c:v>1340</c:v>
                </c:pt>
                <c:pt idx="2">
                  <c:v>1635</c:v>
                </c:pt>
                <c:pt idx="3">
                  <c:v>2910</c:v>
                </c:pt>
                <c:pt idx="4">
                  <c:v>4080</c:v>
                </c:pt>
                <c:pt idx="5">
                  <c:v>4690</c:v>
                </c:pt>
                <c:pt idx="6">
                  <c:v>4800</c:v>
                </c:pt>
                <c:pt idx="7">
                  <c:v>4450</c:v>
                </c:pt>
                <c:pt idx="8">
                  <c:v>4630</c:v>
                </c:pt>
                <c:pt idx="9">
                  <c:v>4540</c:v>
                </c:pt>
                <c:pt idx="10">
                  <c:v>5125</c:v>
                </c:pt>
                <c:pt idx="11">
                  <c:v>4950</c:v>
                </c:pt>
                <c:pt idx="12">
                  <c:v>4330</c:v>
                </c:pt>
                <c:pt idx="13">
                  <c:v>4910</c:v>
                </c:pt>
                <c:pt idx="14">
                  <c:v>5075</c:v>
                </c:pt>
                <c:pt idx="15">
                  <c:v>5265</c:v>
                </c:pt>
                <c:pt idx="16">
                  <c:v>5503</c:v>
                </c:pt>
                <c:pt idx="17">
                  <c:v>5800</c:v>
                </c:pt>
                <c:pt idx="18">
                  <c:v>6158</c:v>
                </c:pt>
                <c:pt idx="19">
                  <c:v>11788</c:v>
                </c:pt>
                <c:pt idx="20">
                  <c:v>16159</c:v>
                </c:pt>
                <c:pt idx="21">
                  <c:v>9135</c:v>
                </c:pt>
                <c:pt idx="22">
                  <c:v>17413</c:v>
                </c:pt>
                <c:pt idx="23">
                  <c:v>70874</c:v>
                </c:pt>
                <c:pt idx="24">
                  <c:v>18582</c:v>
                </c:pt>
                <c:pt idx="25">
                  <c:v>20608</c:v>
                </c:pt>
                <c:pt idx="26">
                  <c:v>21861</c:v>
                </c:pt>
                <c:pt idx="27">
                  <c:v>21602</c:v>
                </c:pt>
                <c:pt idx="28">
                  <c:v>20877</c:v>
                </c:pt>
                <c:pt idx="29">
                  <c:v>20268</c:v>
                </c:pt>
                <c:pt idx="30">
                  <c:v>21842</c:v>
                </c:pt>
                <c:pt idx="31">
                  <c:v>22448</c:v>
                </c:pt>
                <c:pt idx="32">
                  <c:v>22474</c:v>
                </c:pt>
                <c:pt idx="33">
                  <c:v>22571</c:v>
                </c:pt>
                <c:pt idx="34">
                  <c:v>24663</c:v>
                </c:pt>
                <c:pt idx="35">
                  <c:v>24728</c:v>
                </c:pt>
                <c:pt idx="36">
                  <c:v>23920</c:v>
                </c:pt>
                <c:pt idx="37">
                  <c:v>23574</c:v>
                </c:pt>
                <c:pt idx="38">
                  <c:v>20935</c:v>
                </c:pt>
                <c:pt idx="39">
                  <c:v>21270</c:v>
                </c:pt>
                <c:pt idx="40">
                  <c:v>19405</c:v>
                </c:pt>
                <c:pt idx="41">
                  <c:v>17226</c:v>
                </c:pt>
                <c:pt idx="42">
                  <c:v>9682</c:v>
                </c:pt>
                <c:pt idx="43">
                  <c:v>19636</c:v>
                </c:pt>
                <c:pt idx="44">
                  <c:v>26444</c:v>
                </c:pt>
                <c:pt idx="45">
                  <c:v>15342.73</c:v>
                </c:pt>
                <c:pt idx="46">
                  <c:v>15571.74</c:v>
                </c:pt>
                <c:pt idx="47">
                  <c:v>16269.939999999999</c:v>
                </c:pt>
                <c:pt idx="48">
                  <c:v>21353.91</c:v>
                </c:pt>
                <c:pt idx="49">
                  <c:v>21359.02</c:v>
                </c:pt>
                <c:pt idx="50">
                  <c:v>22214.106</c:v>
                </c:pt>
                <c:pt idx="51">
                  <c:v>21533.3</c:v>
                </c:pt>
                <c:pt idx="52">
                  <c:v>24064.54</c:v>
                </c:pt>
                <c:pt idx="53">
                  <c:v>21118.38</c:v>
                </c:pt>
                <c:pt idx="54">
                  <c:v>11186.297329999999</c:v>
                </c:pt>
                <c:pt idx="55">
                  <c:v>24169.762999999999</c:v>
                </c:pt>
              </c:numCache>
            </c:numRef>
          </c:val>
        </c:ser>
        <c:shape val="box"/>
        <c:axId val="170553728"/>
        <c:axId val="170555264"/>
        <c:axId val="0"/>
      </c:bar3DChart>
      <c:catAx>
        <c:axId val="170553728"/>
        <c:scaling>
          <c:orientation val="minMax"/>
        </c:scaling>
        <c:axPos val="b"/>
        <c:tickLblPos val="nextTo"/>
        <c:crossAx val="170555264"/>
        <c:crosses val="autoZero"/>
        <c:auto val="1"/>
        <c:lblAlgn val="ctr"/>
        <c:lblOffset val="100"/>
      </c:catAx>
      <c:valAx>
        <c:axId val="170555264"/>
        <c:scaling>
          <c:orientation val="minMax"/>
        </c:scaling>
        <c:axPos val="l"/>
        <c:majorGridlines/>
        <c:numFmt formatCode="_-* #,##0\ _€_-;\-* #,##0\ _€_-;_-* &quot;-&quot;??\ _€_-;_-@_-" sourceLinked="1"/>
        <c:tickLblPos val="nextTo"/>
        <c:crossAx val="17055372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AQuacultureMarine!$A$33</c:f>
              <c:strCache>
                <c:ptCount val="1"/>
                <c:pt idx="0">
                  <c:v>Aquaculture marine </c:v>
                </c:pt>
              </c:strCache>
            </c:strRef>
          </c:tx>
          <c:cat>
            <c:strRef>
              <c:f>AQuacultureMarine!$B$32:$AD$32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AQuacultureMarine!$B$33:$AD$33</c:f>
              <c:numCache>
                <c:formatCode>* #,##0\ ;\-* #,##0\ ;* \-00\ </c:formatCode>
                <c:ptCount val="29"/>
                <c:pt idx="1">
                  <c:v>1535</c:v>
                </c:pt>
                <c:pt idx="2">
                  <c:v>2425</c:v>
                </c:pt>
                <c:pt idx="3">
                  <c:v>2477</c:v>
                </c:pt>
                <c:pt idx="4">
                  <c:v>2492</c:v>
                </c:pt>
                <c:pt idx="5">
                  <c:v>3486</c:v>
                </c:pt>
                <c:pt idx="6">
                  <c:v>4800</c:v>
                </c:pt>
                <c:pt idx="7">
                  <c:v>5399</c:v>
                </c:pt>
                <c:pt idx="8">
                  <c:v>6628</c:v>
                </c:pt>
                <c:pt idx="9">
                  <c:v>8920</c:v>
                </c:pt>
                <c:pt idx="10">
                  <c:v>6243</c:v>
                </c:pt>
                <c:pt idx="11">
                  <c:v>6404</c:v>
                </c:pt>
                <c:pt idx="12">
                  <c:v>6776</c:v>
                </c:pt>
                <c:pt idx="13">
                  <c:v>8457</c:v>
                </c:pt>
                <c:pt idx="14">
                  <c:v>8000</c:v>
                </c:pt>
                <c:pt idx="15">
                  <c:v>3260</c:v>
                </c:pt>
                <c:pt idx="16">
                  <c:v>2000</c:v>
                </c:pt>
                <c:pt idx="17">
                  <c:v>8577</c:v>
                </c:pt>
                <c:pt idx="18" formatCode="_-* #,##0.00\ _€_-;\-* #,##0.00\ _€_-;_-* &quot;-&quot;??\ _€_-;_-@_-">
                  <c:v>6351.34</c:v>
                </c:pt>
                <c:pt idx="19" formatCode="_-* #,##0.00\ _€_-;\-* #,##0.00\ _€_-;_-* &quot;-&quot;??\ _€_-;_-@_-">
                  <c:v>8936.9599999999991</c:v>
                </c:pt>
                <c:pt idx="20" formatCode="_-* #,##0.00\ _€_-;\-* #,##0.00\ _€_-;_-* &quot;-&quot;??\ _€_-;_-@_-">
                  <c:v>10228</c:v>
                </c:pt>
                <c:pt idx="21" formatCode="_-* #,##0.00\ _€_-;\-* #,##0.00\ _€_-;_-* &quot;-&quot;??\ _€_-;_-@_-">
                  <c:v>18848.939999999999</c:v>
                </c:pt>
                <c:pt idx="22" formatCode="_-* #,##0.00\ _€_-;\-* #,##0.00\ _€_-;_-* &quot;-&quot;??\ _€_-;_-@_-">
                  <c:v>22027.190000000002</c:v>
                </c:pt>
                <c:pt idx="23" formatCode="_-* #,##0.00\ _€_-;\-* #,##0.00\ _€_-;_-* &quot;-&quot;??\ _€_-;_-@_-">
                  <c:v>22944.560000000001</c:v>
                </c:pt>
                <c:pt idx="24" formatCode="_-* #,##0.00\ _€_-;\-* #,##0.00\ _€_-;_-* &quot;-&quot;??\ _€_-;_-@_-">
                  <c:v>10284.57</c:v>
                </c:pt>
                <c:pt idx="25" formatCode="_-* #,##0.00\ _€_-;\-* #,##0.00\ _€_-;_-* &quot;-&quot;??\ _€_-;_-@_-">
                  <c:v>12390.475000000002</c:v>
                </c:pt>
                <c:pt idx="26" formatCode="_-* #,##0.00\ _€_-;\-* #,##0.00\ _€_-;_-* &quot;-&quot;??\ _€_-;_-@_-">
                  <c:v>13357.48</c:v>
                </c:pt>
                <c:pt idx="27" formatCode="_-* #,##0\ _€_-;\-* #,##0\ _€_-;_-* &quot;-&quot;??\ _€_-;_-@_-">
                  <c:v>15060.084000000001</c:v>
                </c:pt>
                <c:pt idx="28" formatCode="_-* #,##0.00\ _€_-;\-* #,##0.00\ _€_-;_-* &quot;-&quot;??\ _€_-;_-@_-">
                  <c:v>23023.72</c:v>
                </c:pt>
              </c:numCache>
            </c:numRef>
          </c:val>
        </c:ser>
        <c:shape val="box"/>
        <c:axId val="173410176"/>
        <c:axId val="173411712"/>
        <c:axId val="0"/>
      </c:bar3DChart>
      <c:catAx>
        <c:axId val="173410176"/>
        <c:scaling>
          <c:orientation val="minMax"/>
        </c:scaling>
        <c:axPos val="b"/>
        <c:tickLblPos val="nextTo"/>
        <c:crossAx val="173411712"/>
        <c:crosses val="autoZero"/>
        <c:auto val="1"/>
        <c:lblAlgn val="ctr"/>
        <c:lblOffset val="100"/>
      </c:catAx>
      <c:valAx>
        <c:axId val="173411712"/>
        <c:scaling>
          <c:orientation val="minMax"/>
        </c:scaling>
        <c:axPos val="l"/>
        <c:majorGridlines/>
        <c:numFmt formatCode="General" sourceLinked="1"/>
        <c:tickLblPos val="nextTo"/>
        <c:crossAx val="17341017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AQuacultureEauDouce!$A$2</c:f>
              <c:strCache>
                <c:ptCount val="1"/>
                <c:pt idx="0">
                  <c:v> - Pisciculture en étangs </c:v>
                </c:pt>
              </c:strCache>
            </c:strRef>
          </c:tx>
          <c:cat>
            <c:strRef>
              <c:f>AQuacultureEauDouce!$B$1:$AD$1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AQuacultureEauDouce!$B$2:$AD$2</c:f>
              <c:numCache>
                <c:formatCode>* #,##0\ ;\-* #,##0\ ;* \-00\ </c:formatCode>
                <c:ptCount val="29"/>
                <c:pt idx="0">
                  <c:v>2887</c:v>
                </c:pt>
                <c:pt idx="1">
                  <c:v>950</c:v>
                </c:pt>
                <c:pt idx="2">
                  <c:v>790</c:v>
                </c:pt>
                <c:pt idx="3">
                  <c:v>790</c:v>
                </c:pt>
                <c:pt idx="4">
                  <c:v>511</c:v>
                </c:pt>
                <c:pt idx="5">
                  <c:v>528</c:v>
                </c:pt>
                <c:pt idx="6">
                  <c:v>800</c:v>
                </c:pt>
                <c:pt idx="7">
                  <c:v>850</c:v>
                </c:pt>
                <c:pt idx="8">
                  <c:v>900</c:v>
                </c:pt>
                <c:pt idx="9">
                  <c:v>950</c:v>
                </c:pt>
                <c:pt idx="10">
                  <c:v>1000</c:v>
                </c:pt>
                <c:pt idx="11">
                  <c:v>1050</c:v>
                </c:pt>
                <c:pt idx="12">
                  <c:v>1100</c:v>
                </c:pt>
                <c:pt idx="13">
                  <c:v>540</c:v>
                </c:pt>
                <c:pt idx="14">
                  <c:v>540</c:v>
                </c:pt>
                <c:pt idx="15">
                  <c:v>528</c:v>
                </c:pt>
                <c:pt idx="16">
                  <c:v>850</c:v>
                </c:pt>
                <c:pt idx="17">
                  <c:v>800</c:v>
                </c:pt>
                <c:pt idx="18" formatCode="_-* #,##0.00\ _€_-;\-* #,##0.00\ _€_-;_-* &quot;-&quot;??\ _€_-;_-@_-">
                  <c:v>848</c:v>
                </c:pt>
                <c:pt idx="19" formatCode="_-* #,##0.00\ _€_-;\-* #,##0.00\ _€_-;_-* &quot;-&quot;??\ _€_-;_-@_-">
                  <c:v>587.40499999999997</c:v>
                </c:pt>
                <c:pt idx="20" formatCode="_-* #,##0.00\ _€_-;\-* #,##0.00\ _€_-;_-* &quot;-&quot;??\ _€_-;_-@_-">
                  <c:v>2500</c:v>
                </c:pt>
                <c:pt idx="21" formatCode="_-* #,##0.00\ _€_-;\-* #,##0.00\ _€_-;_-* &quot;-&quot;??\ _€_-;_-@_-">
                  <c:v>1220</c:v>
                </c:pt>
                <c:pt idx="22" formatCode="_-* #,##0.00\ _€_-;\-* #,##0.00\ _€_-;_-* &quot;-&quot;??\ _€_-;_-@_-">
                  <c:v>1600</c:v>
                </c:pt>
                <c:pt idx="23" formatCode="_-* #,##0.00\ _€_-;\-* #,##0.00\ _€_-;_-* &quot;-&quot;??\ _€_-;_-@_-">
                  <c:v>1650</c:v>
                </c:pt>
                <c:pt idx="24" formatCode="_-* #,##0.00\ _€_-;\-* #,##0.00\ _€_-;_-* &quot;-&quot;??\ _€_-;_-@_-">
                  <c:v>459.76800000000009</c:v>
                </c:pt>
                <c:pt idx="25" formatCode="_-* #,##0.00\ _€_-;\-* #,##0.00\ _€_-;_-* &quot;-&quot;??\ _€_-;_-@_-">
                  <c:v>388.63</c:v>
                </c:pt>
                <c:pt idx="26" formatCode="_-* #,##0.00\ _€_-;\-* #,##0.00\ _€_-;_-* &quot;-&quot;??\ _€_-;_-@_-">
                  <c:v>60.134999999999998</c:v>
                </c:pt>
                <c:pt idx="27" formatCode="_-* #,##0.00\ _€_-;\-* #,##0.00\ _€_-;_-* &quot;-&quot;??\ _€_-;_-@_-">
                  <c:v>833.47500000000002</c:v>
                </c:pt>
                <c:pt idx="28" formatCode="_-* #,##0.00\ _€_-;\-* #,##0.00\ _€_-;_-* &quot;-&quot;??\ _€_-;_-@_-">
                  <c:v>1551.259</c:v>
                </c:pt>
              </c:numCache>
            </c:numRef>
          </c:val>
        </c:ser>
        <c:ser>
          <c:idx val="1"/>
          <c:order val="1"/>
          <c:tx>
            <c:strRef>
              <c:f>AQuacultureEauDouce!$A$3</c:f>
              <c:strCache>
                <c:ptCount val="1"/>
                <c:pt idx="0">
                  <c:v> - Pisciculture en cage</c:v>
                </c:pt>
              </c:strCache>
            </c:strRef>
          </c:tx>
          <c:cat>
            <c:strRef>
              <c:f>AQuacultureEauDouce!$B$1:$AD$1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AQuacultureEauDouce!$B$3:$AD$3</c:f>
              <c:numCache>
                <c:formatCode>* #,##0\ ;\-* #,##0\ ;* \-00\ </c:formatCode>
                <c:ptCount val="29"/>
                <c:pt idx="22" formatCode="_-* #,##0.00\ _€_-;\-* #,##0.00\ _€_-;_-* &quot;-&quot;??\ _€_-;_-@_-">
                  <c:v>43.2</c:v>
                </c:pt>
                <c:pt idx="23" formatCode="_-* #,##0.00\ _€_-;\-* #,##0.00\ _€_-;_-* &quot;-&quot;??\ _€_-;_-@_-">
                  <c:v>230</c:v>
                </c:pt>
                <c:pt idx="24" formatCode="_-* #,##0.00\ _€_-;\-* #,##0.00\ _€_-;_-* &quot;-&quot;??\ _€_-;_-@_-">
                  <c:v>9.0650000000000013</c:v>
                </c:pt>
                <c:pt idx="25" formatCode="_-* #,##0.00\ _€_-;\-* #,##0.00\ _€_-;_-* &quot;-&quot;??\ _€_-;_-@_-">
                  <c:v>15.6</c:v>
                </c:pt>
                <c:pt idx="27" formatCode="_-* #,##0.00\ _€_-;\-* #,##0.00\ _€_-;_-* &quot;-&quot;??\ _€_-;_-@_-">
                  <c:v>2</c:v>
                </c:pt>
                <c:pt idx="28" formatCode="_-* #,##0.00\ _€_-;\-* #,##0.00\ _€_-;_-* &quot;-&quot;??\ _€_-;_-@_-">
                  <c:v>22.45</c:v>
                </c:pt>
              </c:numCache>
            </c:numRef>
          </c:val>
        </c:ser>
        <c:ser>
          <c:idx val="2"/>
          <c:order val="2"/>
          <c:tx>
            <c:strRef>
              <c:f>AQuacultureEauDouce!$A$4</c:f>
              <c:strCache>
                <c:ptCount val="1"/>
                <c:pt idx="0">
                  <c:v> - Production de truite </c:v>
                </c:pt>
              </c:strCache>
            </c:strRef>
          </c:tx>
          <c:cat>
            <c:strRef>
              <c:f>AQuacultureEauDouce!$B$1:$AD$1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AQuacultureEauDouce!$B$4:$AD$4</c:f>
              <c:numCache>
                <c:formatCode>General</c:formatCode>
                <c:ptCount val="29"/>
                <c:pt idx="4" formatCode="* #,##0\ ;\-* #,##0\ ;* \-00\ ">
                  <c:v>11</c:v>
                </c:pt>
                <c:pt idx="17" formatCode="* #,##0\ ;\-* #,##0\ ;* \-00\ ">
                  <c:v>4</c:v>
                </c:pt>
                <c:pt idx="18" formatCode="_-* #,##0.00\ _€_-;\-* #,##0.00\ _€_-;_-* &quot;-&quot;??\ _€_-;_-@_-">
                  <c:v>0</c:v>
                </c:pt>
                <c:pt idx="19" formatCode="_-* #,##0.00\ _€_-;\-* #,##0.00\ _€_-;_-* &quot;-&quot;??\ _€_-;_-@_-">
                  <c:v>0</c:v>
                </c:pt>
                <c:pt idx="20" formatCode="_-* #,##0.00\ _€_-;\-* #,##0.00\ _€_-;_-* &quot;-&quot;??\ _€_-;_-@_-">
                  <c:v>8.57</c:v>
                </c:pt>
                <c:pt idx="21" formatCode="_-* #,##0.00\ _€_-;\-* #,##0.00\ _€_-;_-* &quot;-&quot;??\ _€_-;_-@_-">
                  <c:v>4.8600000000000003</c:v>
                </c:pt>
                <c:pt idx="22" formatCode="_-* #,##0.00\ _€_-;\-* #,##0.00\ _€_-;_-* &quot;-&quot;??\ _€_-;_-@_-">
                  <c:v>0.32</c:v>
                </c:pt>
                <c:pt idx="23" formatCode="_-* #,##0.00\ _€_-;\-* #,##0.00\ _€_-;_-* &quot;-&quot;??\ _€_-;_-@_-">
                  <c:v>1.8</c:v>
                </c:pt>
                <c:pt idx="25" formatCode="_-* #,##0.00\ _€_-;\-* #,##0.00\ _€_-;_-* &quot;-&quot;??\ _€_-;_-@_-">
                  <c:v>137.1</c:v>
                </c:pt>
              </c:numCache>
            </c:numRef>
          </c:val>
        </c:ser>
        <c:ser>
          <c:idx val="3"/>
          <c:order val="3"/>
          <c:tx>
            <c:strRef>
              <c:f>AQuacultureEauDouce!$A$5</c:f>
              <c:strCache>
                <c:ptCount val="1"/>
                <c:pt idx="0">
                  <c:v> - Production esturgeon</c:v>
                </c:pt>
              </c:strCache>
            </c:strRef>
          </c:tx>
          <c:cat>
            <c:strRef>
              <c:f>AQuacultureEauDouce!$B$1:$AD$1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AQuacultureEauDouce!$B$5:$AD$5</c:f>
              <c:numCache>
                <c:formatCode>General</c:formatCode>
                <c:ptCount val="29"/>
                <c:pt idx="18" formatCode="_-* #,##0.00\ _€_-;\-* #,##0.00\ _€_-;_-* &quot;-&quot;??\ _€_-;_-@_-">
                  <c:v>0</c:v>
                </c:pt>
                <c:pt idx="19" formatCode="_-* #,##0.00\ _€_-;\-* #,##0.00\ _€_-;_-* &quot;-&quot;??\ _€_-;_-@_-">
                  <c:v>89</c:v>
                </c:pt>
                <c:pt idx="20" formatCode="_-* #,##0.00\ _€_-;\-* #,##0.00\ _€_-;_-* &quot;-&quot;??\ _€_-;_-@_-">
                  <c:v>0</c:v>
                </c:pt>
                <c:pt idx="21" formatCode="_-* #,##0.00\ _€_-;\-* #,##0.00\ _€_-;_-* &quot;-&quot;??\ _€_-;_-@_-">
                  <c:v>0</c:v>
                </c:pt>
                <c:pt idx="22" formatCode="_-* #,##0.00\ _€_-;\-* #,##0.00\ _€_-;_-* &quot;-&quot;??\ _€_-;_-@_-">
                  <c:v>0.42</c:v>
                </c:pt>
                <c:pt idx="23" formatCode="_-* #,##0.00\ _€_-;\-* #,##0.00\ _€_-;_-* &quot;-&quot;??\ _€_-;_-@_-">
                  <c:v>0</c:v>
                </c:pt>
              </c:numCache>
            </c:numRef>
          </c:val>
        </c:ser>
        <c:ser>
          <c:idx val="4"/>
          <c:order val="4"/>
          <c:tx>
            <c:strRef>
              <c:f>AQuacultureEauDouce!$A$6</c:f>
              <c:strCache>
                <c:ptCount val="1"/>
                <c:pt idx="0">
                  <c:v> - Rizipisciculture</c:v>
                </c:pt>
              </c:strCache>
            </c:strRef>
          </c:tx>
          <c:cat>
            <c:strRef>
              <c:f>AQuacultureEauDouce!$B$1:$AD$1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AQuacultureEauDouce!$B$6:$AD$6</c:f>
              <c:numCache>
                <c:formatCode>* #,##0\ ;\-* #,##0\ ;* \-00\ </c:formatCode>
                <c:ptCount val="29"/>
                <c:pt idx="1">
                  <c:v>2227</c:v>
                </c:pt>
                <c:pt idx="2">
                  <c:v>1860</c:v>
                </c:pt>
                <c:pt idx="3">
                  <c:v>1860</c:v>
                </c:pt>
                <c:pt idx="4">
                  <c:v>1500</c:v>
                </c:pt>
                <c:pt idx="5">
                  <c:v>2300</c:v>
                </c:pt>
                <c:pt idx="6">
                  <c:v>1500</c:v>
                </c:pt>
                <c:pt idx="7">
                  <c:v>1500</c:v>
                </c:pt>
                <c:pt idx="8">
                  <c:v>1500</c:v>
                </c:pt>
                <c:pt idx="9">
                  <c:v>1500</c:v>
                </c:pt>
                <c:pt idx="10">
                  <c:v>1550</c:v>
                </c:pt>
                <c:pt idx="11">
                  <c:v>1600</c:v>
                </c:pt>
                <c:pt idx="12">
                  <c:v>1650</c:v>
                </c:pt>
                <c:pt idx="13">
                  <c:v>2090</c:v>
                </c:pt>
                <c:pt idx="14">
                  <c:v>2090</c:v>
                </c:pt>
                <c:pt idx="15">
                  <c:v>2300</c:v>
                </c:pt>
                <c:pt idx="16">
                  <c:v>2650</c:v>
                </c:pt>
                <c:pt idx="17">
                  <c:v>2600</c:v>
                </c:pt>
                <c:pt idx="18" formatCode="_-* #,##0.00\ _€_-;\-* #,##0.00\ _€_-;_-* &quot;-&quot;??\ _€_-;_-@_-">
                  <c:v>2750</c:v>
                </c:pt>
                <c:pt idx="19" formatCode="_-* #,##0.00\ _€_-;\-* #,##0.00\ _€_-;_-* &quot;-&quot;??\ _€_-;_-@_-">
                  <c:v>319.55</c:v>
                </c:pt>
                <c:pt idx="20" formatCode="_-* #,##0.00\ _€_-;\-* #,##0.00\ _€_-;_-* &quot;-&quot;??\ _€_-;_-@_-">
                  <c:v>361.65</c:v>
                </c:pt>
                <c:pt idx="21" formatCode="_-* #,##0.00\ _€_-;\-* #,##0.00\ _€_-;_-* &quot;-&quot;??\ _€_-;_-@_-">
                  <c:v>2300</c:v>
                </c:pt>
                <c:pt idx="22" formatCode="_-* #,##0.00\ _€_-;\-* #,##0.00\ _€_-;_-* &quot;-&quot;??\ _€_-;_-@_-">
                  <c:v>2800</c:v>
                </c:pt>
                <c:pt idx="23" formatCode="_-* #,##0.00\ _€_-;\-* #,##0.00\ _€_-;_-* &quot;-&quot;??\ _€_-;_-@_-">
                  <c:v>3510</c:v>
                </c:pt>
                <c:pt idx="24" formatCode="_-* #,##0.00\ _€_-;\-* #,##0.00\ _€_-;_-* &quot;-&quot;??\ _€_-;_-@_-">
                  <c:v>692.00200000000007</c:v>
                </c:pt>
                <c:pt idx="25" formatCode="_-* #,##0.00\ _€_-;\-* #,##0.00\ _€_-;_-* &quot;-&quot;??\ _€_-;_-@_-">
                  <c:v>446.38500000000005</c:v>
                </c:pt>
                <c:pt idx="26" formatCode="_-* #,##0.00\ _€_-;\-* #,##0.00\ _€_-;_-* &quot;-&quot;??\ _€_-;_-@_-">
                  <c:v>67.832000000000008</c:v>
                </c:pt>
                <c:pt idx="27" formatCode="_-* #,##0.00\ _€_-;\-* #,##0.00\ _€_-;_-* &quot;-&quot;??\ _€_-;_-@_-">
                  <c:v>465.10599999999999</c:v>
                </c:pt>
                <c:pt idx="28" formatCode="_-* #,##0.00\ _€_-;\-* #,##0.00\ _€_-;_-* &quot;-&quot;??\ _€_-;_-@_-">
                  <c:v>525.18000000000006</c:v>
                </c:pt>
              </c:numCache>
            </c:numRef>
          </c:val>
        </c:ser>
        <c:ser>
          <c:idx val="5"/>
          <c:order val="5"/>
          <c:tx>
            <c:strRef>
              <c:f>AQuacultureEauDouce!$A$7</c:f>
              <c:strCache>
                <c:ptCount val="1"/>
                <c:pt idx="0">
                  <c:v> - Culture d'Anguilles</c:v>
                </c:pt>
              </c:strCache>
            </c:strRef>
          </c:tx>
          <c:cat>
            <c:strRef>
              <c:f>AQuacultureEauDouce!$B$1:$AD$1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AQuacultureEauDouce!$B$7:$AD$7</c:f>
              <c:numCache>
                <c:formatCode>General</c:formatCode>
                <c:ptCount val="29"/>
                <c:pt idx="18" formatCode="_-* #,##0.00\ _€_-;\-* #,##0.00\ _€_-;_-* &quot;-&quot;??\ _€_-;_-@_-">
                  <c:v>0</c:v>
                </c:pt>
                <c:pt idx="19" formatCode="_-* #,##0.00\ _€_-;\-* #,##0.00\ _€_-;_-* &quot;-&quot;??\ _€_-;_-@_-">
                  <c:v>0</c:v>
                </c:pt>
                <c:pt idx="20" formatCode="_-* #,##0.00\ _€_-;\-* #,##0.00\ _€_-;_-* &quot;-&quot;??\ _€_-;_-@_-">
                  <c:v>15.5</c:v>
                </c:pt>
                <c:pt idx="21" formatCode="_-* #,##0.00\ _€_-;\-* #,##0.00\ _€_-;_-* &quot;-&quot;??\ _€_-;_-@_-">
                  <c:v>20.21</c:v>
                </c:pt>
                <c:pt idx="22" formatCode="_-* #,##0.00\ _€_-;\-* #,##0.00\ _€_-;_-* &quot;-&quot;??\ _€_-;_-@_-">
                  <c:v>0</c:v>
                </c:pt>
              </c:numCache>
            </c:numRef>
          </c:val>
        </c:ser>
        <c:ser>
          <c:idx val="6"/>
          <c:order val="6"/>
          <c:tx>
            <c:strRef>
              <c:f>AQuacultureEauDouce!$A$8</c:f>
              <c:strCache>
                <c:ptCount val="1"/>
                <c:pt idx="0">
                  <c:v> - Caviar d'esturgeon</c:v>
                </c:pt>
              </c:strCache>
            </c:strRef>
          </c:tx>
          <c:cat>
            <c:strRef>
              <c:f>AQuacultureEauDouce!$B$1:$AD$1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AQuacultureEauDouce!$B$8:$AD$8</c:f>
              <c:numCache>
                <c:formatCode>General</c:formatCode>
                <c:ptCount val="29"/>
                <c:pt idx="24" formatCode="_-* #,##0.00\ _€_-;\-* #,##0.00\ _€_-;_-* &quot;-&quot;??\ _€_-;_-@_-">
                  <c:v>4.6119999999999992</c:v>
                </c:pt>
                <c:pt idx="25" formatCode="_-* #,##0.00\ _€_-;\-* #,##0.00\ _€_-;_-* &quot;-&quot;??\ _€_-;_-@_-">
                  <c:v>0.13500000000000001</c:v>
                </c:pt>
                <c:pt idx="28" formatCode="_-* #,##0.00\ _€_-;\-* #,##0.00\ _€_-;_-* &quot;-&quot;??\ _€_-;_-@_-">
                  <c:v>7</c:v>
                </c:pt>
              </c:numCache>
            </c:numRef>
          </c:val>
        </c:ser>
        <c:marker val="1"/>
        <c:axId val="173558016"/>
        <c:axId val="173563904"/>
      </c:lineChart>
      <c:catAx>
        <c:axId val="173558016"/>
        <c:scaling>
          <c:orientation val="minMax"/>
        </c:scaling>
        <c:axPos val="b"/>
        <c:tickLblPos val="nextTo"/>
        <c:crossAx val="173563904"/>
        <c:crosses val="autoZero"/>
        <c:auto val="1"/>
        <c:lblAlgn val="ctr"/>
        <c:lblOffset val="100"/>
      </c:catAx>
      <c:valAx>
        <c:axId val="173563904"/>
        <c:scaling>
          <c:orientation val="minMax"/>
        </c:scaling>
        <c:axPos val="l"/>
        <c:majorGridlines/>
        <c:numFmt formatCode="* #,##0\ ;\-* #,##0\ ;* \-00\ " sourceLinked="1"/>
        <c:tickLblPos val="nextTo"/>
        <c:crossAx val="1735580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AQuacultureEauDouce!$A$40</c:f>
              <c:strCache>
                <c:ptCount val="1"/>
                <c:pt idx="0">
                  <c:v> - Culture d'Alevins (Nombre)</c:v>
                </c:pt>
              </c:strCache>
            </c:strRef>
          </c:tx>
          <c:cat>
            <c:strRef>
              <c:f>AQuacultureEauDouce!$B$39:$K$39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AQuacultureEauDouce!$B$40:$K$40</c:f>
              <c:numCache>
                <c:formatCode>_-* #,##0\ _€_-;\-* #,##0\ _€_-;_-* "-"??\ _€_-;_-@_-</c:formatCode>
                <c:ptCount val="10"/>
                <c:pt idx="0">
                  <c:v>11792469</c:v>
                </c:pt>
                <c:pt idx="1">
                  <c:v>16500000</c:v>
                </c:pt>
                <c:pt idx="2" formatCode="_-* #,##0\ _F_-;\-* #,##0\ _F_-;_-* &quot;-&quot;??\ _F_-;_-@_-">
                  <c:v>16500000</c:v>
                </c:pt>
                <c:pt idx="3" formatCode="_-* #,##0\ _F_-;\-* #,##0\ _F_-;_-* &quot;-&quot;??\ _F_-;_-@_-">
                  <c:v>20584850</c:v>
                </c:pt>
                <c:pt idx="4">
                  <c:v>9470441</c:v>
                </c:pt>
                <c:pt idx="5">
                  <c:v>9260292</c:v>
                </c:pt>
                <c:pt idx="6">
                  <c:v>9701475</c:v>
                </c:pt>
                <c:pt idx="7">
                  <c:v>4316701</c:v>
                </c:pt>
                <c:pt idx="8">
                  <c:v>10819180</c:v>
                </c:pt>
                <c:pt idx="9">
                  <c:v>16860796</c:v>
                </c:pt>
              </c:numCache>
            </c:numRef>
          </c:val>
        </c:ser>
        <c:shape val="box"/>
        <c:axId val="173589248"/>
        <c:axId val="173590784"/>
        <c:axId val="0"/>
      </c:bar3DChart>
      <c:catAx>
        <c:axId val="173589248"/>
        <c:scaling>
          <c:orientation val="minMax"/>
        </c:scaling>
        <c:axPos val="b"/>
        <c:tickLblPos val="nextTo"/>
        <c:crossAx val="173590784"/>
        <c:crosses val="autoZero"/>
        <c:auto val="1"/>
        <c:lblAlgn val="ctr"/>
        <c:lblOffset val="100"/>
      </c:catAx>
      <c:valAx>
        <c:axId val="173590784"/>
        <c:scaling>
          <c:orientation val="minMax"/>
        </c:scaling>
        <c:axPos val="l"/>
        <c:majorGridlines/>
        <c:numFmt formatCode="_-* #,##0\ _€_-;\-* #,##0\ _€_-;_-* &quot;-&quot;??\ _€_-;_-@_-" sourceLinked="1"/>
        <c:tickLblPos val="nextTo"/>
        <c:crossAx val="17358924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AQuacultureEauDouce!$A$70</c:f>
              <c:strCache>
                <c:ptCount val="1"/>
                <c:pt idx="0">
                  <c:v>Aquaculture d'eau douce</c:v>
                </c:pt>
              </c:strCache>
            </c:strRef>
          </c:tx>
          <c:cat>
            <c:strRef>
              <c:f>AQuacultureEauDouce!$B$69:$AD$69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AQuacultureEauDouce!$B$70:$AD$70</c:f>
              <c:numCache>
                <c:formatCode>_-* #,##0.00\ _€_-;\-* #,##0.00\ _€_-;_-* "-"??\ _€_-;_-@_-</c:formatCode>
                <c:ptCount val="29"/>
                <c:pt idx="0">
                  <c:v>2887</c:v>
                </c:pt>
                <c:pt idx="1">
                  <c:v>3177</c:v>
                </c:pt>
                <c:pt idx="2">
                  <c:v>2650</c:v>
                </c:pt>
                <c:pt idx="3">
                  <c:v>2650</c:v>
                </c:pt>
                <c:pt idx="4">
                  <c:v>2022</c:v>
                </c:pt>
                <c:pt idx="5">
                  <c:v>2828</c:v>
                </c:pt>
                <c:pt idx="6">
                  <c:v>2300</c:v>
                </c:pt>
                <c:pt idx="7">
                  <c:v>2350</c:v>
                </c:pt>
                <c:pt idx="8">
                  <c:v>2400</c:v>
                </c:pt>
                <c:pt idx="9">
                  <c:v>2450</c:v>
                </c:pt>
                <c:pt idx="10">
                  <c:v>2550</c:v>
                </c:pt>
                <c:pt idx="11">
                  <c:v>2650</c:v>
                </c:pt>
                <c:pt idx="12">
                  <c:v>2750</c:v>
                </c:pt>
                <c:pt idx="13">
                  <c:v>2630</c:v>
                </c:pt>
                <c:pt idx="14">
                  <c:v>2630</c:v>
                </c:pt>
                <c:pt idx="15">
                  <c:v>2828</c:v>
                </c:pt>
                <c:pt idx="16">
                  <c:v>3500</c:v>
                </c:pt>
                <c:pt idx="17">
                  <c:v>3404</c:v>
                </c:pt>
                <c:pt idx="18">
                  <c:v>3598</c:v>
                </c:pt>
                <c:pt idx="19">
                  <c:v>995.95499999999993</c:v>
                </c:pt>
                <c:pt idx="20">
                  <c:v>2885.7200000000003</c:v>
                </c:pt>
                <c:pt idx="21">
                  <c:v>3545.0699999999997</c:v>
                </c:pt>
                <c:pt idx="22">
                  <c:v>4443.9400000000005</c:v>
                </c:pt>
                <c:pt idx="23">
                  <c:v>5391.8</c:v>
                </c:pt>
                <c:pt idx="24">
                  <c:v>1165.4470000000001</c:v>
                </c:pt>
                <c:pt idx="25">
                  <c:v>987.85000000000014</c:v>
                </c:pt>
                <c:pt idx="26">
                  <c:v>127.96700000000001</c:v>
                </c:pt>
                <c:pt idx="27">
                  <c:v>1300.5810000000001</c:v>
                </c:pt>
                <c:pt idx="28">
                  <c:v>2105.8890000000001</c:v>
                </c:pt>
              </c:numCache>
            </c:numRef>
          </c:val>
        </c:ser>
        <c:shape val="box"/>
        <c:axId val="173345024"/>
        <c:axId val="173350912"/>
        <c:axId val="0"/>
      </c:bar3DChart>
      <c:catAx>
        <c:axId val="173345024"/>
        <c:scaling>
          <c:orientation val="minMax"/>
        </c:scaling>
        <c:axPos val="b"/>
        <c:tickLblPos val="nextTo"/>
        <c:crossAx val="173350912"/>
        <c:crosses val="autoZero"/>
        <c:auto val="1"/>
        <c:lblAlgn val="ctr"/>
        <c:lblOffset val="100"/>
      </c:catAx>
      <c:valAx>
        <c:axId val="173350912"/>
        <c:scaling>
          <c:orientation val="minMax"/>
        </c:scaling>
        <c:axPos val="l"/>
        <c:majorGridlines/>
        <c:numFmt formatCode="_-* #,##0.00\ _€_-;\-* #,##0.00\ _€_-;_-* &quot;-&quot;??\ _€_-;_-@_-" sourceLinked="1"/>
        <c:tickLblPos val="nextTo"/>
        <c:crossAx val="17334502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'X°PECHE&amp;AQUACULTURE'!$A$3</c:f>
              <c:strCache>
                <c:ptCount val="1"/>
                <c:pt idx="0">
                  <c:v>Pêche industrielle </c:v>
                </c:pt>
              </c:strCache>
            </c:strRef>
          </c:tx>
          <c:cat>
            <c:strRef>
              <c:f>'X°PECHE&amp;AQUACULTURE'!$B$2:$BE$2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'X°PECHE&amp;AQUACULTURE'!$B$3:$BE$3</c:f>
              <c:numCache>
                <c:formatCode>* #,##0\ ;\-* #,##0\ ;* \-00\ </c:formatCode>
                <c:ptCount val="56"/>
                <c:pt idx="0">
                  <c:v>775</c:v>
                </c:pt>
                <c:pt idx="1">
                  <c:v>1340</c:v>
                </c:pt>
                <c:pt idx="2">
                  <c:v>1635</c:v>
                </c:pt>
                <c:pt idx="3">
                  <c:v>2910</c:v>
                </c:pt>
                <c:pt idx="4">
                  <c:v>4080</c:v>
                </c:pt>
                <c:pt idx="5">
                  <c:v>4690</c:v>
                </c:pt>
                <c:pt idx="6">
                  <c:v>4800</c:v>
                </c:pt>
                <c:pt idx="7">
                  <c:v>4450</c:v>
                </c:pt>
                <c:pt idx="8">
                  <c:v>4630</c:v>
                </c:pt>
                <c:pt idx="9">
                  <c:v>4540</c:v>
                </c:pt>
                <c:pt idx="10">
                  <c:v>5125</c:v>
                </c:pt>
                <c:pt idx="11">
                  <c:v>4950</c:v>
                </c:pt>
                <c:pt idx="12">
                  <c:v>4330</c:v>
                </c:pt>
                <c:pt idx="13">
                  <c:v>4910</c:v>
                </c:pt>
                <c:pt idx="14">
                  <c:v>5075</c:v>
                </c:pt>
                <c:pt idx="15">
                  <c:v>5265</c:v>
                </c:pt>
                <c:pt idx="16">
                  <c:v>5503</c:v>
                </c:pt>
                <c:pt idx="17">
                  <c:v>5800</c:v>
                </c:pt>
                <c:pt idx="18">
                  <c:v>6158</c:v>
                </c:pt>
                <c:pt idx="19">
                  <c:v>11788</c:v>
                </c:pt>
                <c:pt idx="20">
                  <c:v>16159</c:v>
                </c:pt>
                <c:pt idx="21">
                  <c:v>9135</c:v>
                </c:pt>
                <c:pt idx="22">
                  <c:v>17413</c:v>
                </c:pt>
                <c:pt idx="23">
                  <c:v>70874</c:v>
                </c:pt>
                <c:pt idx="24">
                  <c:v>18582</c:v>
                </c:pt>
                <c:pt idx="25">
                  <c:v>20608</c:v>
                </c:pt>
                <c:pt idx="26">
                  <c:v>21861</c:v>
                </c:pt>
                <c:pt idx="27">
                  <c:v>21602</c:v>
                </c:pt>
                <c:pt idx="28">
                  <c:v>20877</c:v>
                </c:pt>
                <c:pt idx="29">
                  <c:v>20268</c:v>
                </c:pt>
                <c:pt idx="30">
                  <c:v>21842</c:v>
                </c:pt>
                <c:pt idx="31">
                  <c:v>22448</c:v>
                </c:pt>
                <c:pt idx="32">
                  <c:v>22474</c:v>
                </c:pt>
                <c:pt idx="33">
                  <c:v>22571</c:v>
                </c:pt>
                <c:pt idx="34">
                  <c:v>24663</c:v>
                </c:pt>
                <c:pt idx="35">
                  <c:v>24728</c:v>
                </c:pt>
                <c:pt idx="36">
                  <c:v>23920</c:v>
                </c:pt>
                <c:pt idx="37">
                  <c:v>23574</c:v>
                </c:pt>
                <c:pt idx="38">
                  <c:v>20935</c:v>
                </c:pt>
                <c:pt idx="39">
                  <c:v>21270</c:v>
                </c:pt>
                <c:pt idx="40">
                  <c:v>19405</c:v>
                </c:pt>
                <c:pt idx="41">
                  <c:v>17226</c:v>
                </c:pt>
                <c:pt idx="42">
                  <c:v>9682</c:v>
                </c:pt>
                <c:pt idx="43">
                  <c:v>19636</c:v>
                </c:pt>
                <c:pt idx="44">
                  <c:v>26444</c:v>
                </c:pt>
                <c:pt idx="45">
                  <c:v>15342.73</c:v>
                </c:pt>
                <c:pt idx="46">
                  <c:v>15571.74</c:v>
                </c:pt>
                <c:pt idx="47">
                  <c:v>16269.939999999999</c:v>
                </c:pt>
                <c:pt idx="48">
                  <c:v>21353.91</c:v>
                </c:pt>
                <c:pt idx="49">
                  <c:v>21359.02</c:v>
                </c:pt>
                <c:pt idx="50">
                  <c:v>22214.106</c:v>
                </c:pt>
                <c:pt idx="51">
                  <c:v>21533.3</c:v>
                </c:pt>
                <c:pt idx="52">
                  <c:v>24064.54</c:v>
                </c:pt>
                <c:pt idx="53">
                  <c:v>21118.38</c:v>
                </c:pt>
                <c:pt idx="54">
                  <c:v>11186.297329999999</c:v>
                </c:pt>
                <c:pt idx="55">
                  <c:v>24169.762999999999</c:v>
                </c:pt>
              </c:numCache>
            </c:numRef>
          </c:val>
        </c:ser>
        <c:ser>
          <c:idx val="1"/>
          <c:order val="1"/>
          <c:tx>
            <c:strRef>
              <c:f>'X°PECHE&amp;AQUACULTURE'!$A$4</c:f>
              <c:strCache>
                <c:ptCount val="1"/>
                <c:pt idx="0">
                  <c:v> Pêche artisanale</c:v>
                </c:pt>
              </c:strCache>
            </c:strRef>
          </c:tx>
          <c:cat>
            <c:strRef>
              <c:f>'X°PECHE&amp;AQUACULTURE'!$B$2:$BE$2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'X°PECHE&amp;AQUACULTURE'!$B$4:$BE$4</c:f>
              <c:numCache>
                <c:formatCode>General</c:formatCode>
                <c:ptCount val="56"/>
                <c:pt idx="28" formatCode="* #,##0\ ;\-* #,##0\ ;* \-00\ ">
                  <c:v>686</c:v>
                </c:pt>
                <c:pt idx="29" formatCode="* #,##0\ ;\-* #,##0\ ;* \-00\ ">
                  <c:v>557</c:v>
                </c:pt>
                <c:pt idx="30" formatCode="* #,##0\ ;\-* #,##0\ ;* \-00\ ">
                  <c:v>809</c:v>
                </c:pt>
                <c:pt idx="31" formatCode="* #,##0\ ;\-* #,##0\ ;* \-00\ ">
                  <c:v>623</c:v>
                </c:pt>
                <c:pt idx="32" formatCode="* #,##0\ ;\-* #,##0\ ;* \-00\ ">
                  <c:v>630</c:v>
                </c:pt>
                <c:pt idx="33" formatCode="* #,##0\ ;\-* #,##0\ ;* \-00\ ">
                  <c:v>587</c:v>
                </c:pt>
                <c:pt idx="34" formatCode="* #,##0\ ;\-* #,##0\ ;* \-00\ ">
                  <c:v>620</c:v>
                </c:pt>
                <c:pt idx="35" formatCode="* #,##0\ ;\-* #,##0\ ;* \-00\ ">
                  <c:v>690</c:v>
                </c:pt>
                <c:pt idx="36" formatCode="* #,##0\ ;\-* #,##0\ ;* \-00\ ">
                  <c:v>765</c:v>
                </c:pt>
                <c:pt idx="37" formatCode="* #,##0\ ;\-* #,##0\ ;* \-00\ ">
                  <c:v>599</c:v>
                </c:pt>
                <c:pt idx="38" formatCode="* #,##0\ ;\-* #,##0\ ;* \-00\ ">
                  <c:v>639</c:v>
                </c:pt>
                <c:pt idx="39" formatCode="* #,##0\ ;\-* #,##0\ ;* \-00\ ">
                  <c:v>547</c:v>
                </c:pt>
                <c:pt idx="40" formatCode="* #,##0\ ;\-* #,##0\ ;* \-00\ ">
                  <c:v>459</c:v>
                </c:pt>
                <c:pt idx="41" formatCode="* #,##0\ ;\-* #,##0\ ;* \-00\ ">
                  <c:v>348</c:v>
                </c:pt>
                <c:pt idx="42" formatCode="* #,##0\ ;\-* #,##0\ ;* \-00\ ">
                  <c:v>218</c:v>
                </c:pt>
                <c:pt idx="43" formatCode="* #,##0\ ;\-* #,##0\ ;* \-00\ ">
                  <c:v>196</c:v>
                </c:pt>
                <c:pt idx="44" formatCode="* #,##0\ ;\-* #,##0\ ;* \-00\ ">
                  <c:v>167</c:v>
                </c:pt>
                <c:pt idx="45" formatCode="_-* #,##0.00\ _€_-;\-* #,##0.00\ _€_-;_-* &quot;-&quot;??\ _€_-;_-@_-">
                  <c:v>833.54000000000008</c:v>
                </c:pt>
                <c:pt idx="46" formatCode="_-* #,##0.00\ _€_-;\-* #,##0.00\ _€_-;_-* &quot;-&quot;??\ _€_-;_-@_-">
                  <c:v>1</c:v>
                </c:pt>
                <c:pt idx="47" formatCode="_-* #,##0.00\ _€_-;\-* #,##0.00\ _€_-;_-* &quot;-&quot;??\ _€_-;_-@_-">
                  <c:v>107.88000000000001</c:v>
                </c:pt>
                <c:pt idx="48" formatCode="_-* #,##0.00\ _€_-;\-* #,##0.00\ _€_-;_-* &quot;-&quot;??\ _€_-;_-@_-">
                  <c:v>22</c:v>
                </c:pt>
                <c:pt idx="49" formatCode="_-* #,##0.00\ _€_-;\-* #,##0.00\ _€_-;_-* &quot;-&quot;??\ _€_-;_-@_-">
                  <c:v>621.84</c:v>
                </c:pt>
                <c:pt idx="50" formatCode="_-* #,##0.00\ _€_-;\-* #,##0.00\ _€_-;_-* &quot;-&quot;??\ _€_-;_-@_-">
                  <c:v>844.84609999999998</c:v>
                </c:pt>
                <c:pt idx="51" formatCode="_-* #,##0.00\ _€_-;\-* #,##0.00\ _€_-;_-* &quot;-&quot;??\ _€_-;_-@_-">
                  <c:v>372.88</c:v>
                </c:pt>
                <c:pt idx="52" formatCode="_-* #,##0.00\ _€_-;\-* #,##0.00\ _€_-;_-* &quot;-&quot;??\ _€_-;_-@_-">
                  <c:v>382.65999999999997</c:v>
                </c:pt>
                <c:pt idx="53" formatCode="_-* #,##0.00\ _€_-;\-* #,##0.00\ _€_-;_-* &quot;-&quot;??\ _€_-;_-@_-">
                  <c:v>195.38600000000002</c:v>
                </c:pt>
                <c:pt idx="54" formatCode="_-* #,##0.00\ _€_-;\-* #,##0.00\ _€_-;_-* &quot;-&quot;??\ _€_-;_-@_-">
                  <c:v>114.91234</c:v>
                </c:pt>
                <c:pt idx="55" formatCode="_-* #,##0.00\ _€_-;\-* #,##0.00\ _€_-;_-* &quot;-&quot;??\ _€_-;_-@_-">
                  <c:v>191.46</c:v>
                </c:pt>
              </c:numCache>
            </c:numRef>
          </c:val>
        </c:ser>
        <c:ser>
          <c:idx val="2"/>
          <c:order val="2"/>
          <c:tx>
            <c:strRef>
              <c:f>'X°PECHE&amp;AQUACULTURE'!$A$5</c:f>
              <c:strCache>
                <c:ptCount val="1"/>
                <c:pt idx="0">
                  <c:v>Petite pêche (Ex pêche traditionnelle)</c:v>
                </c:pt>
              </c:strCache>
            </c:strRef>
          </c:tx>
          <c:cat>
            <c:strRef>
              <c:f>'X°PECHE&amp;AQUACULTURE'!$B$2:$BE$2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'X°PECHE&amp;AQUACULTURE'!$B$5:$BE$5</c:f>
              <c:numCache>
                <c:formatCode>_-* #,##0.00\ _€_-;\-* #,##0.00\ _€_-;_-* "-"??\ _€_-;_-@_-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71</c:v>
                </c:pt>
                <c:pt idx="14">
                  <c:v>50</c:v>
                </c:pt>
                <c:pt idx="15">
                  <c:v>20</c:v>
                </c:pt>
                <c:pt idx="16">
                  <c:v>11</c:v>
                </c:pt>
                <c:pt idx="17">
                  <c:v>67</c:v>
                </c:pt>
                <c:pt idx="18">
                  <c:v>574</c:v>
                </c:pt>
                <c:pt idx="19">
                  <c:v>13718</c:v>
                </c:pt>
                <c:pt idx="20">
                  <c:v>16824</c:v>
                </c:pt>
                <c:pt idx="21">
                  <c:v>53949</c:v>
                </c:pt>
                <c:pt idx="22">
                  <c:v>54063</c:v>
                </c:pt>
                <c:pt idx="23">
                  <c:v>54397</c:v>
                </c:pt>
                <c:pt idx="24">
                  <c:v>55490</c:v>
                </c:pt>
                <c:pt idx="25">
                  <c:v>58731</c:v>
                </c:pt>
                <c:pt idx="26">
                  <c:v>63618</c:v>
                </c:pt>
                <c:pt idx="27">
                  <c:v>66890</c:v>
                </c:pt>
                <c:pt idx="28">
                  <c:v>63864</c:v>
                </c:pt>
                <c:pt idx="29">
                  <c:v>62977</c:v>
                </c:pt>
                <c:pt idx="30">
                  <c:v>63190</c:v>
                </c:pt>
                <c:pt idx="31">
                  <c:v>59833</c:v>
                </c:pt>
                <c:pt idx="32">
                  <c:v>64907</c:v>
                </c:pt>
                <c:pt idx="33">
                  <c:v>70501</c:v>
                </c:pt>
                <c:pt idx="34">
                  <c:v>70552</c:v>
                </c:pt>
                <c:pt idx="35">
                  <c:v>70810</c:v>
                </c:pt>
                <c:pt idx="36">
                  <c:v>71870</c:v>
                </c:pt>
                <c:pt idx="37">
                  <c:v>71950</c:v>
                </c:pt>
                <c:pt idx="38">
                  <c:v>72020</c:v>
                </c:pt>
                <c:pt idx="39">
                  <c:v>72350</c:v>
                </c:pt>
                <c:pt idx="40">
                  <c:v>69820</c:v>
                </c:pt>
                <c:pt idx="41">
                  <c:v>72890</c:v>
                </c:pt>
                <c:pt idx="42">
                  <c:v>88556</c:v>
                </c:pt>
                <c:pt idx="43">
                  <c:v>73912</c:v>
                </c:pt>
                <c:pt idx="44">
                  <c:v>62918</c:v>
                </c:pt>
                <c:pt idx="45">
                  <c:v>102181.28615384619</c:v>
                </c:pt>
                <c:pt idx="46">
                  <c:v>89972.870769230765</c:v>
                </c:pt>
                <c:pt idx="47">
                  <c:v>78857.621538461579</c:v>
                </c:pt>
                <c:pt idx="48">
                  <c:v>49689.60384615387</c:v>
                </c:pt>
                <c:pt idx="49">
                  <c:v>70226.357692307705</c:v>
                </c:pt>
                <c:pt idx="50">
                  <c:v>96014.113538461505</c:v>
                </c:pt>
                <c:pt idx="51">
                  <c:v>83023.294153846218</c:v>
                </c:pt>
                <c:pt idx="52">
                  <c:v>81484.526923076904</c:v>
                </c:pt>
                <c:pt idx="53">
                  <c:v>71926.736923076925</c:v>
                </c:pt>
                <c:pt idx="54">
                  <c:v>89576.114692307689</c:v>
                </c:pt>
                <c:pt idx="55">
                  <c:v>87595.916153846134</c:v>
                </c:pt>
              </c:numCache>
            </c:numRef>
          </c:val>
        </c:ser>
        <c:ser>
          <c:idx val="3"/>
          <c:order val="3"/>
          <c:tx>
            <c:strRef>
              <c:f>'X°PECHE&amp;AQUACULTURE'!$A$6</c:f>
              <c:strCache>
                <c:ptCount val="1"/>
                <c:pt idx="0">
                  <c:v>Aquaculture marine </c:v>
                </c:pt>
              </c:strCache>
            </c:strRef>
          </c:tx>
          <c:cat>
            <c:strRef>
              <c:f>'X°PECHE&amp;AQUACULTURE'!$B$2:$BE$2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'X°PECHE&amp;AQUACULTURE'!$B$6:$BE$6</c:f>
              <c:numCache>
                <c:formatCode>_-* #,##0.00\ _€_-;\-* #,##0.00\ _€_-;_-* "-"??\ _€_-;_-@_-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408</c:v>
                </c:pt>
                <c:pt idx="28">
                  <c:v>1535</c:v>
                </c:pt>
                <c:pt idx="29">
                  <c:v>2425</c:v>
                </c:pt>
                <c:pt idx="30">
                  <c:v>2477</c:v>
                </c:pt>
                <c:pt idx="31">
                  <c:v>2492</c:v>
                </c:pt>
                <c:pt idx="32">
                  <c:v>3486</c:v>
                </c:pt>
                <c:pt idx="33">
                  <c:v>4800</c:v>
                </c:pt>
                <c:pt idx="34">
                  <c:v>5399</c:v>
                </c:pt>
                <c:pt idx="35">
                  <c:v>6628</c:v>
                </c:pt>
                <c:pt idx="36">
                  <c:v>8920</c:v>
                </c:pt>
                <c:pt idx="37">
                  <c:v>6243</c:v>
                </c:pt>
                <c:pt idx="38">
                  <c:v>6404</c:v>
                </c:pt>
                <c:pt idx="39">
                  <c:v>6776</c:v>
                </c:pt>
                <c:pt idx="40">
                  <c:v>8457</c:v>
                </c:pt>
                <c:pt idx="41">
                  <c:v>8000</c:v>
                </c:pt>
                <c:pt idx="42">
                  <c:v>3260</c:v>
                </c:pt>
                <c:pt idx="43">
                  <c:v>2000</c:v>
                </c:pt>
                <c:pt idx="44">
                  <c:v>8577</c:v>
                </c:pt>
                <c:pt idx="45">
                  <c:v>6351.34</c:v>
                </c:pt>
                <c:pt idx="46">
                  <c:v>8936.9599999999991</c:v>
                </c:pt>
                <c:pt idx="47">
                  <c:v>10228</c:v>
                </c:pt>
                <c:pt idx="48">
                  <c:v>18848.939999999999</c:v>
                </c:pt>
                <c:pt idx="49">
                  <c:v>22027.190000000002</c:v>
                </c:pt>
                <c:pt idx="50">
                  <c:v>22944.560000000001</c:v>
                </c:pt>
                <c:pt idx="51">
                  <c:v>10284.57</c:v>
                </c:pt>
                <c:pt idx="52">
                  <c:v>12390.475000000002</c:v>
                </c:pt>
                <c:pt idx="53">
                  <c:v>13357.48</c:v>
                </c:pt>
                <c:pt idx="54">
                  <c:v>15060.084000000001</c:v>
                </c:pt>
                <c:pt idx="55">
                  <c:v>23023.72</c:v>
                </c:pt>
              </c:numCache>
            </c:numRef>
          </c:val>
        </c:ser>
        <c:ser>
          <c:idx val="4"/>
          <c:order val="4"/>
          <c:tx>
            <c:strRef>
              <c:f>'X°PECHE&amp;AQUACULTURE'!$A$7</c:f>
              <c:strCache>
                <c:ptCount val="1"/>
                <c:pt idx="0">
                  <c:v>Pêche continentale </c:v>
                </c:pt>
              </c:strCache>
            </c:strRef>
          </c:tx>
          <c:cat>
            <c:strRef>
              <c:f>'X°PECHE&amp;AQUACULTURE'!$B$2:$BE$2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'X°PECHE&amp;AQUACULTURE'!$B$7:$BE$7</c:f>
              <c:numCache>
                <c:formatCode>General</c:formatCode>
                <c:ptCount val="56"/>
                <c:pt idx="18" formatCode="* #,##0\ ;\-* #,##0\ ;* \-00\ ">
                  <c:v>30000</c:v>
                </c:pt>
                <c:pt idx="19" formatCode="* #,##0\ ;\-* #,##0\ ;* \-00\ ">
                  <c:v>30000</c:v>
                </c:pt>
                <c:pt idx="20" formatCode="* #,##0\ ;\-* #,##0\ ;* \-00\ ">
                  <c:v>30000</c:v>
                </c:pt>
                <c:pt idx="21" formatCode="* #,##0\ ;\-* #,##0\ ;* \-00\ ">
                  <c:v>30000</c:v>
                </c:pt>
                <c:pt idx="22" formatCode="* #,##0\ ;\-* #,##0\ ;* \-00\ ">
                  <c:v>30215</c:v>
                </c:pt>
                <c:pt idx="23" formatCode="* #,##0\ ;\-* #,##0\ ;* \-00\ ">
                  <c:v>30000</c:v>
                </c:pt>
                <c:pt idx="24" formatCode="* #,##0\ ;\-* #,##0\ ;* \-00\ ">
                  <c:v>27500</c:v>
                </c:pt>
                <c:pt idx="25" formatCode="* #,##0\ ;\-* #,##0\ ;* \-00\ ">
                  <c:v>27500</c:v>
                </c:pt>
                <c:pt idx="26" formatCode="* #,##0\ ;\-* #,##0\ ;* \-00\ ">
                  <c:v>30000</c:v>
                </c:pt>
                <c:pt idx="27" formatCode="* #,##0\ ;\-* #,##0\ ;* \-00\ ">
                  <c:v>30000</c:v>
                </c:pt>
                <c:pt idx="28" formatCode="* #,##0\ ;\-* #,##0\ ;* \-00\ ">
                  <c:v>30000</c:v>
                </c:pt>
                <c:pt idx="29" formatCode="* #,##0\ ;\-* #,##0\ ;* \-00\ ">
                  <c:v>30000</c:v>
                </c:pt>
                <c:pt idx="30" formatCode="* #,##0\ ;\-* #,##0\ ;* \-00\ ">
                  <c:v>30000</c:v>
                </c:pt>
                <c:pt idx="31" formatCode="* #,##0\ ;\-* #,##0\ ;* \-00\ ">
                  <c:v>30000</c:v>
                </c:pt>
                <c:pt idx="32" formatCode="* #,##0\ ;\-* #,##0\ ;* \-00\ ">
                  <c:v>30000</c:v>
                </c:pt>
                <c:pt idx="33" formatCode="* #,##0\ ;\-* #,##0\ ;* \-00\ ">
                  <c:v>30000</c:v>
                </c:pt>
                <c:pt idx="34" formatCode="* #,##0\ ;\-* #,##0\ ;* \-00\ ">
                  <c:v>30000</c:v>
                </c:pt>
                <c:pt idx="35" formatCode="* #,##0\ ;\-* #,##0\ ;* \-00\ ">
                  <c:v>30000</c:v>
                </c:pt>
                <c:pt idx="36" formatCode="* #,##0\ ;\-* #,##0\ ;* \-00\ ">
                  <c:v>30000</c:v>
                </c:pt>
                <c:pt idx="37" formatCode="* #,##0\ ;\-* #,##0\ ;* \-00\ ">
                  <c:v>30000</c:v>
                </c:pt>
                <c:pt idx="38" formatCode="* #,##0\ ;\-* #,##0\ ;* \-00\ ">
                  <c:v>30000</c:v>
                </c:pt>
                <c:pt idx="39" formatCode="* #,##0\ ;\-* #,##0\ ;* \-00\ ">
                  <c:v>30000</c:v>
                </c:pt>
                <c:pt idx="40" formatCode="* #,##0\ ;\-* #,##0\ ;* \-00\ ">
                  <c:v>30000</c:v>
                </c:pt>
                <c:pt idx="41" formatCode="* #,##0\ ;\-* #,##0\ ;* \-00\ ">
                  <c:v>30000</c:v>
                </c:pt>
                <c:pt idx="42" formatCode="* #,##0\ ;\-* #,##0\ ;* \-00\ ">
                  <c:v>30000</c:v>
                </c:pt>
                <c:pt idx="43" formatCode="* #,##0\ ;\-* #,##0\ ;* \-00\ ">
                  <c:v>30000</c:v>
                </c:pt>
                <c:pt idx="44" formatCode="* #,##0\ ;\-* #,##0\ ;* \-00\ ">
                  <c:v>17486</c:v>
                </c:pt>
                <c:pt idx="45" formatCode="_-* #,##0.00\ _€_-;\-* #,##0.00\ _€_-;_-* &quot;-&quot;??\ _€_-;_-@_-">
                  <c:v>25236.581538461545</c:v>
                </c:pt>
                <c:pt idx="46" formatCode="_-* #,##0.00\ _€_-;\-* #,##0.00\ _€_-;_-* &quot;-&quot;??\ _€_-;_-@_-">
                  <c:v>37155.958461538474</c:v>
                </c:pt>
                <c:pt idx="47" formatCode="_-* #,##0.00\ _€_-;\-* #,##0.00\ _€_-;_-* &quot;-&quot;??\ _€_-;_-@_-">
                  <c:v>22460.393846153846</c:v>
                </c:pt>
                <c:pt idx="48" formatCode="_-* #,##0.00\ _€_-;\-* #,##0.00\ _€_-;_-* &quot;-&quot;??\ _€_-;_-@_-">
                  <c:v>26025.77538461539</c:v>
                </c:pt>
                <c:pt idx="49" formatCode="_-* #,##0.00\ _€_-;\-* #,##0.00\ _€_-;_-* &quot;-&quot;??\ _€_-;_-@_-">
                  <c:v>30940.656923076927</c:v>
                </c:pt>
                <c:pt idx="50" formatCode="_-* #,##0.00\ _€_-;\-* #,##0.00\ _€_-;_-* &quot;-&quot;??\ _€_-;_-@_-">
                  <c:v>25554.19</c:v>
                </c:pt>
                <c:pt idx="51" formatCode="_-* #,##0.00\ _€_-;\-* #,##0.00\ _€_-;_-* &quot;-&quot;??\ _€_-;_-@_-">
                  <c:v>14790.39123076923</c:v>
                </c:pt>
                <c:pt idx="52" formatCode="_-* #,##0.00\ _€_-;\-* #,##0.00\ _€_-;_-* &quot;-&quot;??\ _€_-;_-@_-">
                  <c:v>12335.493076923078</c:v>
                </c:pt>
                <c:pt idx="53" formatCode="_-* #,##0.00\ _€_-;\-* #,##0.00\ _€_-;_-* &quot;-&quot;??\ _€_-;_-@_-">
                  <c:v>17811.686153846153</c:v>
                </c:pt>
                <c:pt idx="54" formatCode="_-* #,##0\ _€_-;\-* #,##0\ _€_-;_-* &quot;-&quot;??\ _€_-;_-@_-">
                  <c:v>7516.7990769230773</c:v>
                </c:pt>
                <c:pt idx="55" formatCode="_-* #,##0.00\ _€_-;\-* #,##0.00\ _€_-;_-* &quot;-&quot;??\ _€_-;_-@_-">
                  <c:v>10285.023076923075</c:v>
                </c:pt>
              </c:numCache>
            </c:numRef>
          </c:val>
        </c:ser>
        <c:ser>
          <c:idx val="5"/>
          <c:order val="5"/>
          <c:tx>
            <c:strRef>
              <c:f>'X°PECHE&amp;AQUACULTURE'!$A$8</c:f>
              <c:strCache>
                <c:ptCount val="1"/>
                <c:pt idx="0">
                  <c:v>Aquaculture d'eau douce</c:v>
                </c:pt>
              </c:strCache>
            </c:strRef>
          </c:tx>
          <c:cat>
            <c:strRef>
              <c:f>'X°PECHE&amp;AQUACULTURE'!$B$2:$BE$2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'X°PECHE&amp;AQUACULTURE'!$B$8:$BE$8</c:f>
              <c:numCache>
                <c:formatCode>General</c:formatCode>
                <c:ptCount val="56"/>
                <c:pt idx="28" formatCode="* #,##0\ ;\-* #,##0\ ;* \-00\ ">
                  <c:v>3177</c:v>
                </c:pt>
                <c:pt idx="29" formatCode="* #,##0\ ;\-* #,##0\ ;* \-00\ ">
                  <c:v>2650</c:v>
                </c:pt>
                <c:pt idx="30" formatCode="* #,##0\ ;\-* #,##0\ ;* \-00\ ">
                  <c:v>2650</c:v>
                </c:pt>
                <c:pt idx="31" formatCode="* #,##0\ ;\-* #,##0\ ;* \-00\ ">
                  <c:v>2022</c:v>
                </c:pt>
                <c:pt idx="32" formatCode="* #,##0\ ;\-* #,##0\ ;* \-00\ ">
                  <c:v>2828</c:v>
                </c:pt>
                <c:pt idx="33" formatCode="* #,##0\ ;\-* #,##0\ ;* \-00\ ">
                  <c:v>2300</c:v>
                </c:pt>
                <c:pt idx="34" formatCode="* #,##0\ ;\-* #,##0\ ;* \-00\ ">
                  <c:v>2350</c:v>
                </c:pt>
                <c:pt idx="35" formatCode="* #,##0\ ;\-* #,##0\ ;* \-00\ ">
                  <c:v>2400</c:v>
                </c:pt>
                <c:pt idx="36" formatCode="* #,##0\ ;\-* #,##0\ ;* \-00\ ">
                  <c:v>2450</c:v>
                </c:pt>
                <c:pt idx="37" formatCode="* #,##0\ ;\-* #,##0\ ;* \-00\ ">
                  <c:v>2550</c:v>
                </c:pt>
                <c:pt idx="38" formatCode="* #,##0\ ;\-* #,##0\ ;* \-00\ ">
                  <c:v>2650</c:v>
                </c:pt>
                <c:pt idx="39" formatCode="* #,##0\ ;\-* #,##0\ ;* \-00\ ">
                  <c:v>2750</c:v>
                </c:pt>
                <c:pt idx="40" formatCode="* #,##0\ ;\-* #,##0\ ;* \-00\ ">
                  <c:v>2630</c:v>
                </c:pt>
                <c:pt idx="41" formatCode="* #,##0\ ;\-* #,##0\ ;* \-00\ ">
                  <c:v>2630</c:v>
                </c:pt>
                <c:pt idx="42" formatCode="* #,##0\ ;\-* #,##0\ ;* \-00\ ">
                  <c:v>2828</c:v>
                </c:pt>
                <c:pt idx="43" formatCode="* #,##0\ ;\-* #,##0\ ;* \-00\ ">
                  <c:v>3500</c:v>
                </c:pt>
                <c:pt idx="44" formatCode="* #,##0\ ;\-* #,##0\ ;* \-00\ ">
                  <c:v>3404</c:v>
                </c:pt>
                <c:pt idx="45" formatCode="_-* #,##0.00\ _€_-;\-* #,##0.00\ _€_-;_-* &quot;-&quot;??\ _€_-;_-@_-">
                  <c:v>3598</c:v>
                </c:pt>
                <c:pt idx="46" formatCode="_-* #,##0.00\ _€_-;\-* #,##0.00\ _€_-;_-* &quot;-&quot;??\ _€_-;_-@_-">
                  <c:v>995.95499999999993</c:v>
                </c:pt>
                <c:pt idx="47" formatCode="_-* #,##0.00\ _€_-;\-* #,##0.00\ _€_-;_-* &quot;-&quot;??\ _€_-;_-@_-">
                  <c:v>2885.7200000000003</c:v>
                </c:pt>
                <c:pt idx="48" formatCode="_-* #,##0.00\ _€_-;\-* #,##0.00\ _€_-;_-* &quot;-&quot;??\ _€_-;_-@_-">
                  <c:v>3545.0699999999997</c:v>
                </c:pt>
                <c:pt idx="49" formatCode="_-* #,##0.00\ _€_-;\-* #,##0.00\ _€_-;_-* &quot;-&quot;??\ _€_-;_-@_-">
                  <c:v>4443.9400000000005</c:v>
                </c:pt>
                <c:pt idx="50" formatCode="_-* #,##0.00\ _€_-;\-* #,##0.00\ _€_-;_-* &quot;-&quot;??\ _€_-;_-@_-">
                  <c:v>5391.8</c:v>
                </c:pt>
                <c:pt idx="51" formatCode="_-* #,##0.00\ _€_-;\-* #,##0.00\ _€_-;_-* &quot;-&quot;??\ _€_-;_-@_-">
                  <c:v>1165.4470000000001</c:v>
                </c:pt>
                <c:pt idx="52" formatCode="_-* #,##0.00\ _€_-;\-* #,##0.00\ _€_-;_-* &quot;-&quot;??\ _€_-;_-@_-">
                  <c:v>987.85</c:v>
                </c:pt>
                <c:pt idx="53" formatCode="_-* #,##0.00\ _€_-;\-* #,##0.00\ _€_-;_-* &quot;-&quot;??\ _€_-;_-@_-">
                  <c:v>127.96700000000001</c:v>
                </c:pt>
                <c:pt idx="54" formatCode="_-* #,##0\ _€_-;\-* #,##0\ _€_-;_-* &quot;-&quot;??\ _€_-;_-@_-">
                  <c:v>1300.5810000000001</c:v>
                </c:pt>
                <c:pt idx="55" formatCode="_-* #,##0.00\ _€_-;\-* #,##0.00\ _€_-;_-* &quot;-&quot;??\ _€_-;_-@_-">
                  <c:v>2098.8890000000001</c:v>
                </c:pt>
              </c:numCache>
            </c:numRef>
          </c:val>
        </c:ser>
        <c:marker val="1"/>
        <c:axId val="173632512"/>
        <c:axId val="173654784"/>
      </c:lineChart>
      <c:catAx>
        <c:axId val="173632512"/>
        <c:scaling>
          <c:orientation val="minMax"/>
        </c:scaling>
        <c:axPos val="b"/>
        <c:tickLblPos val="nextTo"/>
        <c:crossAx val="173654784"/>
        <c:crosses val="autoZero"/>
        <c:auto val="1"/>
        <c:lblAlgn val="ctr"/>
        <c:lblOffset val="100"/>
      </c:catAx>
      <c:valAx>
        <c:axId val="173654784"/>
        <c:scaling>
          <c:orientation val="minMax"/>
        </c:scaling>
        <c:axPos val="l"/>
        <c:majorGridlines/>
        <c:numFmt formatCode="* #,##0\ ;\-* #,##0\ ;* \-00\ " sourceLinked="1"/>
        <c:tickLblPos val="nextTo"/>
        <c:crossAx val="173632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'X°PECHE&amp;AQUACULTURE'!$A$41</c:f>
              <c:strCache>
                <c:ptCount val="1"/>
                <c:pt idx="0">
                  <c:v>Production maritime </c:v>
                </c:pt>
              </c:strCache>
            </c:strRef>
          </c:tx>
          <c:cat>
            <c:strRef>
              <c:f>'X°PECHE&amp;AQUACULTURE'!$B$40:$BE$40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'X°PECHE&amp;AQUACULTURE'!$B$41:$BE$41</c:f>
              <c:numCache>
                <c:formatCode>_-* #,##0\ _€_-;\-* #,##0\ _€_-;_-* "-"??\ _€_-;_-@_-</c:formatCode>
                <c:ptCount val="56"/>
                <c:pt idx="0">
                  <c:v>775</c:v>
                </c:pt>
                <c:pt idx="1">
                  <c:v>1340</c:v>
                </c:pt>
                <c:pt idx="2">
                  <c:v>1635</c:v>
                </c:pt>
                <c:pt idx="3">
                  <c:v>2910</c:v>
                </c:pt>
                <c:pt idx="4">
                  <c:v>4080</c:v>
                </c:pt>
                <c:pt idx="5">
                  <c:v>4690</c:v>
                </c:pt>
                <c:pt idx="6">
                  <c:v>4800</c:v>
                </c:pt>
                <c:pt idx="7">
                  <c:v>4539</c:v>
                </c:pt>
                <c:pt idx="8">
                  <c:v>4630</c:v>
                </c:pt>
                <c:pt idx="9">
                  <c:v>4540</c:v>
                </c:pt>
                <c:pt idx="10">
                  <c:v>5125</c:v>
                </c:pt>
                <c:pt idx="11">
                  <c:v>4950</c:v>
                </c:pt>
                <c:pt idx="12">
                  <c:v>4330</c:v>
                </c:pt>
                <c:pt idx="13">
                  <c:v>4981</c:v>
                </c:pt>
                <c:pt idx="14">
                  <c:v>5125</c:v>
                </c:pt>
                <c:pt idx="15">
                  <c:v>5285</c:v>
                </c:pt>
                <c:pt idx="16">
                  <c:v>5514</c:v>
                </c:pt>
                <c:pt idx="17">
                  <c:v>5867</c:v>
                </c:pt>
                <c:pt idx="18">
                  <c:v>36732</c:v>
                </c:pt>
                <c:pt idx="19">
                  <c:v>55506</c:v>
                </c:pt>
                <c:pt idx="20">
                  <c:v>62983</c:v>
                </c:pt>
                <c:pt idx="21">
                  <c:v>93084</c:v>
                </c:pt>
                <c:pt idx="22">
                  <c:v>101691</c:v>
                </c:pt>
                <c:pt idx="23">
                  <c:v>155271</c:v>
                </c:pt>
                <c:pt idx="24">
                  <c:v>101572</c:v>
                </c:pt>
                <c:pt idx="25">
                  <c:v>106839</c:v>
                </c:pt>
                <c:pt idx="26">
                  <c:v>115479</c:v>
                </c:pt>
                <c:pt idx="27">
                  <c:v>118492</c:v>
                </c:pt>
                <c:pt idx="28">
                  <c:v>115427</c:v>
                </c:pt>
                <c:pt idx="29">
                  <c:v>113802</c:v>
                </c:pt>
                <c:pt idx="30">
                  <c:v>115841</c:v>
                </c:pt>
                <c:pt idx="31">
                  <c:v>112904</c:v>
                </c:pt>
                <c:pt idx="32">
                  <c:v>118011</c:v>
                </c:pt>
                <c:pt idx="33">
                  <c:v>123659</c:v>
                </c:pt>
                <c:pt idx="34">
                  <c:v>125835</c:v>
                </c:pt>
                <c:pt idx="35">
                  <c:v>126228</c:v>
                </c:pt>
                <c:pt idx="36">
                  <c:v>126555</c:v>
                </c:pt>
                <c:pt idx="37">
                  <c:v>126123</c:v>
                </c:pt>
                <c:pt idx="38">
                  <c:v>123594</c:v>
                </c:pt>
                <c:pt idx="39">
                  <c:v>124167</c:v>
                </c:pt>
                <c:pt idx="40">
                  <c:v>119684</c:v>
                </c:pt>
                <c:pt idx="41">
                  <c:v>120464</c:v>
                </c:pt>
                <c:pt idx="42">
                  <c:v>128456</c:v>
                </c:pt>
                <c:pt idx="43">
                  <c:v>123744</c:v>
                </c:pt>
                <c:pt idx="44">
                  <c:v>107015</c:v>
                </c:pt>
                <c:pt idx="45">
                  <c:v>143594.13769230773</c:v>
                </c:pt>
                <c:pt idx="46">
                  <c:v>142701.56923076924</c:v>
                </c:pt>
                <c:pt idx="47">
                  <c:v>117695.83538461542</c:v>
                </c:pt>
                <c:pt idx="48">
                  <c:v>97091.289230769267</c:v>
                </c:pt>
                <c:pt idx="49">
                  <c:v>123147.87461538463</c:v>
                </c:pt>
                <c:pt idx="50">
                  <c:v>144627.2556384615</c:v>
                </c:pt>
                <c:pt idx="51">
                  <c:v>119719.86538461543</c:v>
                </c:pt>
                <c:pt idx="52">
                  <c:v>118267.21999999997</c:v>
                </c:pt>
                <c:pt idx="53">
                  <c:v>111052.18907692308</c:v>
                </c:pt>
                <c:pt idx="54">
                  <c:v>108394.12343923077</c:v>
                </c:pt>
                <c:pt idx="55">
                  <c:v>122242.1622307692</c:v>
                </c:pt>
              </c:numCache>
            </c:numRef>
          </c:val>
        </c:ser>
        <c:ser>
          <c:idx val="1"/>
          <c:order val="1"/>
          <c:tx>
            <c:strRef>
              <c:f>'X°PECHE&amp;AQUACULTURE'!$A$42</c:f>
              <c:strCache>
                <c:ptCount val="1"/>
                <c:pt idx="0">
                  <c:v>Production Aquaculture </c:v>
                </c:pt>
              </c:strCache>
            </c:strRef>
          </c:tx>
          <c:cat>
            <c:strRef>
              <c:f>'X°PECHE&amp;AQUACULTURE'!$B$40:$BE$40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'X°PECHE&amp;AQUACULTURE'!$B$42:$BE$42</c:f>
              <c:numCache>
                <c:formatCode>_-* #,##0\ _€_-;\-* #,##0\ _€_-;_-* "-"??\ _€_-;_-@_-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4712</c:v>
                </c:pt>
                <c:pt idx="29">
                  <c:v>5075</c:v>
                </c:pt>
                <c:pt idx="30">
                  <c:v>5127</c:v>
                </c:pt>
                <c:pt idx="31">
                  <c:v>4514</c:v>
                </c:pt>
                <c:pt idx="32">
                  <c:v>6314</c:v>
                </c:pt>
                <c:pt idx="33">
                  <c:v>7100</c:v>
                </c:pt>
                <c:pt idx="34">
                  <c:v>7749</c:v>
                </c:pt>
                <c:pt idx="35">
                  <c:v>9028</c:v>
                </c:pt>
                <c:pt idx="36">
                  <c:v>11370</c:v>
                </c:pt>
                <c:pt idx="37">
                  <c:v>8793</c:v>
                </c:pt>
                <c:pt idx="38">
                  <c:v>9054</c:v>
                </c:pt>
                <c:pt idx="39">
                  <c:v>9526</c:v>
                </c:pt>
                <c:pt idx="40">
                  <c:v>11087</c:v>
                </c:pt>
                <c:pt idx="41">
                  <c:v>10630</c:v>
                </c:pt>
                <c:pt idx="42">
                  <c:v>6088</c:v>
                </c:pt>
                <c:pt idx="43">
                  <c:v>5500</c:v>
                </c:pt>
                <c:pt idx="44">
                  <c:v>11981</c:v>
                </c:pt>
                <c:pt idx="45">
                  <c:v>9949.34</c:v>
                </c:pt>
                <c:pt idx="46">
                  <c:v>9932.9149999999991</c:v>
                </c:pt>
                <c:pt idx="47">
                  <c:v>13113.720000000001</c:v>
                </c:pt>
                <c:pt idx="48">
                  <c:v>22394.01</c:v>
                </c:pt>
                <c:pt idx="49">
                  <c:v>26471.130000000005</c:v>
                </c:pt>
                <c:pt idx="50">
                  <c:v>28336.36</c:v>
                </c:pt>
                <c:pt idx="51">
                  <c:v>11450.017</c:v>
                </c:pt>
                <c:pt idx="52">
                  <c:v>13378.325000000003</c:v>
                </c:pt>
                <c:pt idx="53">
                  <c:v>13485.447</c:v>
                </c:pt>
                <c:pt idx="54">
                  <c:v>16360.665000000001</c:v>
                </c:pt>
                <c:pt idx="55">
                  <c:v>25122.609</c:v>
                </c:pt>
              </c:numCache>
            </c:numRef>
          </c:val>
        </c:ser>
        <c:marker val="1"/>
        <c:axId val="173675264"/>
        <c:axId val="173676800"/>
      </c:lineChart>
      <c:catAx>
        <c:axId val="173675264"/>
        <c:scaling>
          <c:orientation val="minMax"/>
        </c:scaling>
        <c:axPos val="b"/>
        <c:tickLblPos val="nextTo"/>
        <c:crossAx val="173676800"/>
        <c:crosses val="autoZero"/>
        <c:auto val="1"/>
        <c:lblAlgn val="ctr"/>
        <c:lblOffset val="100"/>
      </c:catAx>
      <c:valAx>
        <c:axId val="173676800"/>
        <c:scaling>
          <c:orientation val="minMax"/>
        </c:scaling>
        <c:axPos val="l"/>
        <c:majorGridlines/>
        <c:numFmt formatCode="_-* #,##0\ _€_-;\-* #,##0\ _€_-;_-* &quot;-&quot;??\ _€_-;_-@_-" sourceLinked="1"/>
        <c:tickLblPos val="nextTo"/>
        <c:crossAx val="173675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'PRODUCTION TOTALE'!$A$2</c:f>
              <c:strCache>
                <c:ptCount val="1"/>
                <c:pt idx="0">
                  <c:v>   Production totale</c:v>
                </c:pt>
              </c:strCache>
            </c:strRef>
          </c:tx>
          <c:cat>
            <c:strRef>
              <c:f>'PRODUCTION TOTALE'!$B$1:$BE$1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'PRODUCTION TOTALE'!$B$2:$BE$2</c:f>
              <c:numCache>
                <c:formatCode>* #,##0\ ;\-* #,##0\ ;* \-00\ </c:formatCode>
                <c:ptCount val="56"/>
                <c:pt idx="0">
                  <c:v>775</c:v>
                </c:pt>
                <c:pt idx="1">
                  <c:v>1340</c:v>
                </c:pt>
                <c:pt idx="2">
                  <c:v>1635</c:v>
                </c:pt>
                <c:pt idx="3">
                  <c:v>2910</c:v>
                </c:pt>
                <c:pt idx="4">
                  <c:v>4080</c:v>
                </c:pt>
                <c:pt idx="5">
                  <c:v>4690</c:v>
                </c:pt>
                <c:pt idx="6">
                  <c:v>4800</c:v>
                </c:pt>
                <c:pt idx="7">
                  <c:v>15722</c:v>
                </c:pt>
                <c:pt idx="8">
                  <c:v>4630</c:v>
                </c:pt>
                <c:pt idx="9">
                  <c:v>4540</c:v>
                </c:pt>
                <c:pt idx="10">
                  <c:v>6725</c:v>
                </c:pt>
                <c:pt idx="11">
                  <c:v>4950</c:v>
                </c:pt>
                <c:pt idx="12">
                  <c:v>4330</c:v>
                </c:pt>
                <c:pt idx="13">
                  <c:v>4981</c:v>
                </c:pt>
                <c:pt idx="14">
                  <c:v>5125</c:v>
                </c:pt>
                <c:pt idx="15">
                  <c:v>5285</c:v>
                </c:pt>
                <c:pt idx="16">
                  <c:v>5514</c:v>
                </c:pt>
                <c:pt idx="17">
                  <c:v>5867</c:v>
                </c:pt>
                <c:pt idx="18">
                  <c:v>36732</c:v>
                </c:pt>
                <c:pt idx="19">
                  <c:v>55472</c:v>
                </c:pt>
                <c:pt idx="20">
                  <c:v>62926</c:v>
                </c:pt>
                <c:pt idx="21">
                  <c:v>92966</c:v>
                </c:pt>
                <c:pt idx="22">
                  <c:v>101581</c:v>
                </c:pt>
                <c:pt idx="23">
                  <c:v>103470</c:v>
                </c:pt>
                <c:pt idx="24">
                  <c:v>100972</c:v>
                </c:pt>
                <c:pt idx="25">
                  <c:v>106442</c:v>
                </c:pt>
                <c:pt idx="26">
                  <c:v>115029</c:v>
                </c:pt>
                <c:pt idx="27">
                  <c:v>119987</c:v>
                </c:pt>
                <c:pt idx="28">
                  <c:v>120139</c:v>
                </c:pt>
                <c:pt idx="29">
                  <c:v>118877</c:v>
                </c:pt>
                <c:pt idx="30">
                  <c:v>120968</c:v>
                </c:pt>
                <c:pt idx="31">
                  <c:v>119407</c:v>
                </c:pt>
                <c:pt idx="32">
                  <c:v>134544</c:v>
                </c:pt>
                <c:pt idx="33">
                  <c:v>130759</c:v>
                </c:pt>
                <c:pt idx="34">
                  <c:v>133583</c:v>
                </c:pt>
                <c:pt idx="35">
                  <c:v>135126</c:v>
                </c:pt>
                <c:pt idx="36">
                  <c:v>137925</c:v>
                </c:pt>
                <c:pt idx="37">
                  <c:v>134916</c:v>
                </c:pt>
                <c:pt idx="38">
                  <c:v>132648</c:v>
                </c:pt>
                <c:pt idx="39">
                  <c:v>133693</c:v>
                </c:pt>
                <c:pt idx="40">
                  <c:v>130771</c:v>
                </c:pt>
                <c:pt idx="41">
                  <c:v>131094</c:v>
                </c:pt>
                <c:pt idx="42">
                  <c:v>134544</c:v>
                </c:pt>
                <c:pt idx="43">
                  <c:v>129245</c:v>
                </c:pt>
                <c:pt idx="44">
                  <c:v>119006</c:v>
                </c:pt>
                <c:pt idx="45" formatCode="_-* #,##0.00\ _€_-;\-* #,##0.00\ _€_-;_-* &quot;-&quot;??\ _€_-;_-@_-">
                  <c:v>146144.65769230772</c:v>
                </c:pt>
                <c:pt idx="46" formatCode="_-* #,##0.00\ _€_-;\-* #,##0.00\ _€_-;_-* &quot;-&quot;??\ _€_-;_-@_-">
                  <c:v>145372.74423076923</c:v>
                </c:pt>
                <c:pt idx="47" formatCode="_-* #,##0.00\ _€_-;\-* #,##0.00\ _€_-;_-* &quot;-&quot;??\ _€_-;_-@_-">
                  <c:v>124036.86538461542</c:v>
                </c:pt>
                <c:pt idx="48" formatCode="_-* #,##0.00\ _€_-;\-* #,##0.00\ _€_-;_-* &quot;-&quot;??\ _€_-;_-@_-">
                  <c:v>108099.38923076926</c:v>
                </c:pt>
                <c:pt idx="49" formatCode="_-* #,##0.00\ _€_-;\-* #,##0.00\ _€_-;_-* &quot;-&quot;??\ _€_-;_-@_-">
                  <c:v>139983.86461538463</c:v>
                </c:pt>
                <c:pt idx="50" formatCode="_-* #,##0.00\ _€_-;\-* #,##0.00\ _€_-;_-* &quot;-&quot;??\ _€_-;_-@_-">
                  <c:v>163491.9456384615</c:v>
                </c:pt>
                <c:pt idx="51" formatCode="_-* #,##0.00\ _€_-;\-* #,##0.00\ _€_-;_-* &quot;-&quot;??\ _€_-;_-@_-">
                  <c:v>135169.17238461541</c:v>
                </c:pt>
                <c:pt idx="52" formatCode="_-* #,##0.00\ _€_-;\-* #,##0.00\ _€_-;_-* &quot;-&quot;??\ _€_-;_-@_-">
                  <c:v>131645.54499999998</c:v>
                </c:pt>
                <c:pt idx="53" formatCode="_-* #,##0.00\ _€_-;\-* #,##0.00\ _€_-;_-* &quot;-&quot;??\ _€_-;_-@_-">
                  <c:v>124537.63607692308</c:v>
                </c:pt>
                <c:pt idx="54" formatCode="_-* #,##0.00\ _€_-;\-* #,##0.00\ _€_-;_-* &quot;-&quot;??\ _€_-;_-@_-">
                  <c:v>124761.39836230769</c:v>
                </c:pt>
                <c:pt idx="55" formatCode="_-* #,##0.00\ _€_-;\-* #,##0.00\ _€_-;_-* &quot;-&quot;??\ _€_-;_-@_-">
                  <c:v>147364.76999999999</c:v>
                </c:pt>
              </c:numCache>
            </c:numRef>
          </c:val>
        </c:ser>
        <c:marker val="1"/>
        <c:axId val="173700992"/>
        <c:axId val="173702528"/>
      </c:lineChart>
      <c:catAx>
        <c:axId val="173700992"/>
        <c:scaling>
          <c:orientation val="minMax"/>
        </c:scaling>
        <c:axPos val="b"/>
        <c:tickLblPos val="nextTo"/>
        <c:crossAx val="173702528"/>
        <c:crosses val="autoZero"/>
        <c:auto val="1"/>
        <c:lblAlgn val="ctr"/>
        <c:lblOffset val="100"/>
      </c:catAx>
      <c:valAx>
        <c:axId val="173702528"/>
        <c:scaling>
          <c:orientation val="minMax"/>
        </c:scaling>
        <c:axPos val="l"/>
        <c:majorGridlines/>
        <c:numFmt formatCode="* #,##0\ ;\-* #,##0\ ;* \-00\ " sourceLinked="1"/>
        <c:tickLblPos val="nextTo"/>
        <c:crossAx val="17370099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'PRODUCTION TOTALE'!$A$2</c:f>
              <c:strCache>
                <c:ptCount val="1"/>
                <c:pt idx="0">
                  <c:v>   Production totale</c:v>
                </c:pt>
              </c:strCache>
            </c:strRef>
          </c:tx>
          <c:cat>
            <c:strRef>
              <c:f>'PRODUCTION TOTALE'!$B$1:$BE$1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'PRODUCTION TOTALE'!$B$2:$BE$2</c:f>
              <c:numCache>
                <c:formatCode>* #,##0\ ;\-* #,##0\ ;* \-00\ </c:formatCode>
                <c:ptCount val="56"/>
                <c:pt idx="0">
                  <c:v>775</c:v>
                </c:pt>
                <c:pt idx="1">
                  <c:v>1340</c:v>
                </c:pt>
                <c:pt idx="2">
                  <c:v>1635</c:v>
                </c:pt>
                <c:pt idx="3">
                  <c:v>2910</c:v>
                </c:pt>
                <c:pt idx="4">
                  <c:v>4080</c:v>
                </c:pt>
                <c:pt idx="5">
                  <c:v>4690</c:v>
                </c:pt>
                <c:pt idx="6">
                  <c:v>4800</c:v>
                </c:pt>
                <c:pt idx="7">
                  <c:v>15722</c:v>
                </c:pt>
                <c:pt idx="8">
                  <c:v>4630</c:v>
                </c:pt>
                <c:pt idx="9">
                  <c:v>4540</c:v>
                </c:pt>
                <c:pt idx="10">
                  <c:v>6725</c:v>
                </c:pt>
                <c:pt idx="11">
                  <c:v>4950</c:v>
                </c:pt>
                <c:pt idx="12">
                  <c:v>4330</c:v>
                </c:pt>
                <c:pt idx="13">
                  <c:v>4981</c:v>
                </c:pt>
                <c:pt idx="14">
                  <c:v>5125</c:v>
                </c:pt>
                <c:pt idx="15">
                  <c:v>5285</c:v>
                </c:pt>
                <c:pt idx="16">
                  <c:v>5514</c:v>
                </c:pt>
                <c:pt idx="17">
                  <c:v>5867</c:v>
                </c:pt>
                <c:pt idx="18">
                  <c:v>36732</c:v>
                </c:pt>
                <c:pt idx="19">
                  <c:v>55472</c:v>
                </c:pt>
                <c:pt idx="20">
                  <c:v>62926</c:v>
                </c:pt>
                <c:pt idx="21">
                  <c:v>92966</c:v>
                </c:pt>
                <c:pt idx="22">
                  <c:v>101581</c:v>
                </c:pt>
                <c:pt idx="23">
                  <c:v>103470</c:v>
                </c:pt>
                <c:pt idx="24">
                  <c:v>100972</c:v>
                </c:pt>
                <c:pt idx="25">
                  <c:v>106442</c:v>
                </c:pt>
                <c:pt idx="26">
                  <c:v>115029</c:v>
                </c:pt>
                <c:pt idx="27">
                  <c:v>119987</c:v>
                </c:pt>
                <c:pt idx="28">
                  <c:v>120139</c:v>
                </c:pt>
                <c:pt idx="29">
                  <c:v>118877</c:v>
                </c:pt>
                <c:pt idx="30">
                  <c:v>120968</c:v>
                </c:pt>
                <c:pt idx="31">
                  <c:v>119407</c:v>
                </c:pt>
                <c:pt idx="32">
                  <c:v>134544</c:v>
                </c:pt>
                <c:pt idx="33">
                  <c:v>130759</c:v>
                </c:pt>
                <c:pt idx="34">
                  <c:v>133583</c:v>
                </c:pt>
                <c:pt idx="35">
                  <c:v>135126</c:v>
                </c:pt>
                <c:pt idx="36">
                  <c:v>137925</c:v>
                </c:pt>
                <c:pt idx="37">
                  <c:v>134916</c:v>
                </c:pt>
                <c:pt idx="38">
                  <c:v>132648</c:v>
                </c:pt>
                <c:pt idx="39">
                  <c:v>133693</c:v>
                </c:pt>
                <c:pt idx="40">
                  <c:v>130771</c:v>
                </c:pt>
                <c:pt idx="41">
                  <c:v>131094</c:v>
                </c:pt>
                <c:pt idx="42">
                  <c:v>134544</c:v>
                </c:pt>
                <c:pt idx="43">
                  <c:v>129245</c:v>
                </c:pt>
                <c:pt idx="44">
                  <c:v>119006</c:v>
                </c:pt>
                <c:pt idx="45" formatCode="_-* #,##0.00\ _€_-;\-* #,##0.00\ _€_-;_-* &quot;-&quot;??\ _€_-;_-@_-">
                  <c:v>146144.65769230772</c:v>
                </c:pt>
                <c:pt idx="46" formatCode="_-* #,##0.00\ _€_-;\-* #,##0.00\ _€_-;_-* &quot;-&quot;??\ _€_-;_-@_-">
                  <c:v>145372.74423076923</c:v>
                </c:pt>
                <c:pt idx="47" formatCode="_-* #,##0.00\ _€_-;\-* #,##0.00\ _€_-;_-* &quot;-&quot;??\ _€_-;_-@_-">
                  <c:v>124036.86538461542</c:v>
                </c:pt>
                <c:pt idx="48" formatCode="_-* #,##0.00\ _€_-;\-* #,##0.00\ _€_-;_-* &quot;-&quot;??\ _€_-;_-@_-">
                  <c:v>108099.38923076926</c:v>
                </c:pt>
                <c:pt idx="49" formatCode="_-* #,##0.00\ _€_-;\-* #,##0.00\ _€_-;_-* &quot;-&quot;??\ _€_-;_-@_-">
                  <c:v>139983.86461538463</c:v>
                </c:pt>
                <c:pt idx="50" formatCode="_-* #,##0.00\ _€_-;\-* #,##0.00\ _€_-;_-* &quot;-&quot;??\ _€_-;_-@_-">
                  <c:v>163491.9456384615</c:v>
                </c:pt>
                <c:pt idx="51" formatCode="_-* #,##0.00\ _€_-;\-* #,##0.00\ _€_-;_-* &quot;-&quot;??\ _€_-;_-@_-">
                  <c:v>135169.17238461541</c:v>
                </c:pt>
                <c:pt idx="52" formatCode="_-* #,##0.00\ _€_-;\-* #,##0.00\ _€_-;_-* &quot;-&quot;??\ _€_-;_-@_-">
                  <c:v>131645.54499999998</c:v>
                </c:pt>
                <c:pt idx="53" formatCode="_-* #,##0.00\ _€_-;\-* #,##0.00\ _€_-;_-* &quot;-&quot;??\ _€_-;_-@_-">
                  <c:v>124537.63607692308</c:v>
                </c:pt>
                <c:pt idx="54" formatCode="_-* #,##0.00\ _€_-;\-* #,##0.00\ _€_-;_-* &quot;-&quot;??\ _€_-;_-@_-">
                  <c:v>124761.39836230769</c:v>
                </c:pt>
                <c:pt idx="55" formatCode="_-* #,##0.00\ _€_-;\-* #,##0.00\ _€_-;_-* &quot;-&quot;??\ _€_-;_-@_-">
                  <c:v>147364.76999999999</c:v>
                </c:pt>
              </c:numCache>
            </c:numRef>
          </c:val>
        </c:ser>
        <c:shape val="box"/>
        <c:axId val="173751296"/>
        <c:axId val="173761280"/>
        <c:axId val="0"/>
      </c:bar3DChart>
      <c:catAx>
        <c:axId val="173751296"/>
        <c:scaling>
          <c:orientation val="minMax"/>
        </c:scaling>
        <c:axPos val="b"/>
        <c:tickLblPos val="nextTo"/>
        <c:crossAx val="173761280"/>
        <c:crosses val="autoZero"/>
        <c:auto val="1"/>
        <c:lblAlgn val="ctr"/>
        <c:lblOffset val="100"/>
      </c:catAx>
      <c:valAx>
        <c:axId val="173761280"/>
        <c:scaling>
          <c:orientation val="minMax"/>
        </c:scaling>
        <c:axPos val="l"/>
        <c:majorGridlines/>
        <c:numFmt formatCode="* #,##0\ ;\-* #,##0\ ;* \-00\ " sourceLinked="1"/>
        <c:tickLblPos val="nextTo"/>
        <c:crossAx val="17375129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'Pêche industrielle'!$A$2</c:f>
              <c:strCache>
                <c:ptCount val="1"/>
                <c:pt idx="0">
                  <c:v> - Crevettes côtières</c:v>
                </c:pt>
              </c:strCache>
            </c:strRef>
          </c:tx>
          <c:cat>
            <c:strRef>
              <c:f>'Pêche industrielle'!$B$1:$BE$1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'Pêche industrielle'!$B$2:$BE$2</c:f>
              <c:numCache>
                <c:formatCode>_-* #,##0\ _€_-;\-* #,##0\ _€_-;_-* "-"??\ _€_-;_-@_-</c:formatCode>
                <c:ptCount val="56"/>
                <c:pt idx="0">
                  <c:v>775</c:v>
                </c:pt>
                <c:pt idx="1">
                  <c:v>1340</c:v>
                </c:pt>
                <c:pt idx="2">
                  <c:v>1635</c:v>
                </c:pt>
                <c:pt idx="3">
                  <c:v>2910</c:v>
                </c:pt>
                <c:pt idx="4">
                  <c:v>4080</c:v>
                </c:pt>
                <c:pt idx="5">
                  <c:v>4690</c:v>
                </c:pt>
                <c:pt idx="6">
                  <c:v>4800</c:v>
                </c:pt>
                <c:pt idx="7">
                  <c:v>4450</c:v>
                </c:pt>
                <c:pt idx="8">
                  <c:v>4630</c:v>
                </c:pt>
                <c:pt idx="9">
                  <c:v>4540</c:v>
                </c:pt>
                <c:pt idx="10">
                  <c:v>5125</c:v>
                </c:pt>
                <c:pt idx="11">
                  <c:v>4950</c:v>
                </c:pt>
                <c:pt idx="12">
                  <c:v>4330</c:v>
                </c:pt>
                <c:pt idx="13">
                  <c:v>4910</c:v>
                </c:pt>
                <c:pt idx="14">
                  <c:v>5075</c:v>
                </c:pt>
                <c:pt idx="15">
                  <c:v>5265</c:v>
                </c:pt>
                <c:pt idx="16">
                  <c:v>5503</c:v>
                </c:pt>
                <c:pt idx="17">
                  <c:v>5800</c:v>
                </c:pt>
                <c:pt idx="18">
                  <c:v>6158</c:v>
                </c:pt>
                <c:pt idx="19">
                  <c:v>6923</c:v>
                </c:pt>
                <c:pt idx="20">
                  <c:v>7855</c:v>
                </c:pt>
                <c:pt idx="21">
                  <c:v>7163</c:v>
                </c:pt>
                <c:pt idx="22">
                  <c:v>6963</c:v>
                </c:pt>
                <c:pt idx="23">
                  <c:v>6967</c:v>
                </c:pt>
                <c:pt idx="24">
                  <c:v>8000</c:v>
                </c:pt>
                <c:pt idx="25">
                  <c:v>7163</c:v>
                </c:pt>
                <c:pt idx="26">
                  <c:v>8361</c:v>
                </c:pt>
                <c:pt idx="27">
                  <c:v>9091</c:v>
                </c:pt>
                <c:pt idx="28">
                  <c:v>7635</c:v>
                </c:pt>
                <c:pt idx="29">
                  <c:v>8136</c:v>
                </c:pt>
                <c:pt idx="30">
                  <c:v>8146</c:v>
                </c:pt>
                <c:pt idx="31">
                  <c:v>8782</c:v>
                </c:pt>
                <c:pt idx="32">
                  <c:v>7888</c:v>
                </c:pt>
                <c:pt idx="33">
                  <c:v>8303</c:v>
                </c:pt>
                <c:pt idx="34">
                  <c:v>7889</c:v>
                </c:pt>
                <c:pt idx="35">
                  <c:v>9328</c:v>
                </c:pt>
                <c:pt idx="36">
                  <c:v>8545</c:v>
                </c:pt>
                <c:pt idx="37">
                  <c:v>7155</c:v>
                </c:pt>
                <c:pt idx="38">
                  <c:v>5312</c:v>
                </c:pt>
                <c:pt idx="39">
                  <c:v>5442</c:v>
                </c:pt>
                <c:pt idx="40">
                  <c:v>4679</c:v>
                </c:pt>
                <c:pt idx="41">
                  <c:v>2922</c:v>
                </c:pt>
                <c:pt idx="42">
                  <c:v>3512</c:v>
                </c:pt>
                <c:pt idx="43">
                  <c:v>3250</c:v>
                </c:pt>
                <c:pt idx="44">
                  <c:v>4282</c:v>
                </c:pt>
                <c:pt idx="45">
                  <c:v>3749.54</c:v>
                </c:pt>
                <c:pt idx="46">
                  <c:v>3488</c:v>
                </c:pt>
                <c:pt idx="47">
                  <c:v>3680</c:v>
                </c:pt>
                <c:pt idx="48">
                  <c:v>3841</c:v>
                </c:pt>
                <c:pt idx="49">
                  <c:v>4238</c:v>
                </c:pt>
                <c:pt idx="50">
                  <c:v>4035</c:v>
                </c:pt>
                <c:pt idx="51">
                  <c:v>3808</c:v>
                </c:pt>
                <c:pt idx="52">
                  <c:v>4014</c:v>
                </c:pt>
                <c:pt idx="53">
                  <c:v>3834.08</c:v>
                </c:pt>
                <c:pt idx="54">
                  <c:v>2147</c:v>
                </c:pt>
                <c:pt idx="55">
                  <c:v>3345.04</c:v>
                </c:pt>
              </c:numCache>
            </c:numRef>
          </c:val>
        </c:ser>
        <c:ser>
          <c:idx val="1"/>
          <c:order val="1"/>
          <c:tx>
            <c:strRef>
              <c:f>'Pêche industrielle'!$A$3</c:f>
              <c:strCache>
                <c:ptCount val="1"/>
                <c:pt idx="0">
                  <c:v> - Poissons  </c:v>
                </c:pt>
              </c:strCache>
            </c:strRef>
          </c:tx>
          <c:cat>
            <c:strRef>
              <c:f>'Pêche industrielle'!$B$1:$BE$1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'Pêche industrielle'!$B$3:$BE$3</c:f>
              <c:numCache>
                <c:formatCode>_-* #,##0\ _€_-;\-* #,##0\ _€_-;_-* "-"??\ _€_-;_-@_-</c:formatCode>
                <c:ptCount val="56"/>
                <c:pt idx="19">
                  <c:v>4865</c:v>
                </c:pt>
                <c:pt idx="20">
                  <c:v>8304</c:v>
                </c:pt>
                <c:pt idx="21">
                  <c:v>1972</c:v>
                </c:pt>
                <c:pt idx="22">
                  <c:v>10450</c:v>
                </c:pt>
                <c:pt idx="23">
                  <c:v>12277</c:v>
                </c:pt>
                <c:pt idx="24">
                  <c:v>10500</c:v>
                </c:pt>
                <c:pt idx="25">
                  <c:v>13372</c:v>
                </c:pt>
                <c:pt idx="26">
                  <c:v>13500</c:v>
                </c:pt>
                <c:pt idx="27">
                  <c:v>2511</c:v>
                </c:pt>
              </c:numCache>
            </c:numRef>
          </c:val>
        </c:ser>
        <c:ser>
          <c:idx val="2"/>
          <c:order val="2"/>
          <c:tx>
            <c:strRef>
              <c:f>'Pêche industrielle'!$A$4</c:f>
              <c:strCache>
                <c:ptCount val="1"/>
                <c:pt idx="0">
                  <c:v> - Langoustes </c:v>
                </c:pt>
              </c:strCache>
            </c:strRef>
          </c:tx>
          <c:cat>
            <c:strRef>
              <c:f>'Pêche industrielle'!$B$1:$BE$1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'Pêche industrielle'!$B$4:$BE$4</c:f>
              <c:numCache>
                <c:formatCode>_-* #,##0\ _€_-;\-* #,##0\ _€_-;_-* "-"??\ _€_-;_-@_-</c:formatCode>
                <c:ptCount val="56"/>
                <c:pt idx="23">
                  <c:v>30</c:v>
                </c:pt>
                <c:pt idx="24">
                  <c:v>82</c:v>
                </c:pt>
                <c:pt idx="25">
                  <c:v>73</c:v>
                </c:pt>
              </c:numCache>
            </c:numRef>
          </c:val>
        </c:ser>
        <c:ser>
          <c:idx val="3"/>
          <c:order val="3"/>
          <c:tx>
            <c:strRef>
              <c:f>'Pêche industrielle'!$A$5</c:f>
              <c:strCache>
                <c:ptCount val="1"/>
                <c:pt idx="0">
                  <c:v> - Poissons d'accompagnement </c:v>
                </c:pt>
              </c:strCache>
            </c:strRef>
          </c:tx>
          <c:cat>
            <c:strRef>
              <c:f>'Pêche industrielle'!$B$1:$BE$1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'Pêche industrielle'!$B$5:$BE$5</c:f>
              <c:numCache>
                <c:formatCode>_-* #,##0\ _€_-;\-* #,##0\ _€_-;_-* "-"??\ _€_-;_-@_-</c:formatCode>
                <c:ptCount val="56"/>
                <c:pt idx="28">
                  <c:v>3242</c:v>
                </c:pt>
                <c:pt idx="29">
                  <c:v>2132</c:v>
                </c:pt>
                <c:pt idx="30">
                  <c:v>3696</c:v>
                </c:pt>
                <c:pt idx="31">
                  <c:v>3666</c:v>
                </c:pt>
                <c:pt idx="32">
                  <c:v>2586</c:v>
                </c:pt>
                <c:pt idx="33">
                  <c:v>4268</c:v>
                </c:pt>
                <c:pt idx="34">
                  <c:v>4517</c:v>
                </c:pt>
                <c:pt idx="35">
                  <c:v>3050</c:v>
                </c:pt>
                <c:pt idx="36">
                  <c:v>3105</c:v>
                </c:pt>
                <c:pt idx="37">
                  <c:v>4089</c:v>
                </c:pt>
                <c:pt idx="38">
                  <c:v>3273</c:v>
                </c:pt>
                <c:pt idx="39">
                  <c:v>3453</c:v>
                </c:pt>
                <c:pt idx="40">
                  <c:v>2341</c:v>
                </c:pt>
                <c:pt idx="41">
                  <c:v>1618</c:v>
                </c:pt>
                <c:pt idx="42">
                  <c:v>1180</c:v>
                </c:pt>
                <c:pt idx="43">
                  <c:v>2276</c:v>
                </c:pt>
                <c:pt idx="44">
                  <c:v>2577</c:v>
                </c:pt>
                <c:pt idx="45">
                  <c:v>3613.55</c:v>
                </c:pt>
                <c:pt idx="46">
                  <c:v>4002</c:v>
                </c:pt>
                <c:pt idx="47">
                  <c:v>4988.82</c:v>
                </c:pt>
                <c:pt idx="48">
                  <c:v>5516</c:v>
                </c:pt>
                <c:pt idx="49">
                  <c:v>6961</c:v>
                </c:pt>
                <c:pt idx="50">
                  <c:v>8219</c:v>
                </c:pt>
                <c:pt idx="51">
                  <c:v>9268</c:v>
                </c:pt>
                <c:pt idx="52">
                  <c:v>10623</c:v>
                </c:pt>
                <c:pt idx="53">
                  <c:v>9609.7900000000009</c:v>
                </c:pt>
                <c:pt idx="54">
                  <c:v>8912</c:v>
                </c:pt>
                <c:pt idx="55">
                  <c:v>11081.6</c:v>
                </c:pt>
              </c:numCache>
            </c:numRef>
          </c:val>
        </c:ser>
        <c:ser>
          <c:idx val="4"/>
          <c:order val="4"/>
          <c:tx>
            <c:strRef>
              <c:f>'Pêche industrielle'!$A$6</c:f>
              <c:strCache>
                <c:ptCount val="1"/>
                <c:pt idx="0">
                  <c:v> - Crevettes d'eau profondes</c:v>
                </c:pt>
              </c:strCache>
            </c:strRef>
          </c:tx>
          <c:cat>
            <c:strRef>
              <c:f>'Pêche industrielle'!$B$1:$BE$1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'Pêche industrielle'!$B$6:$BE$6</c:f>
              <c:numCache>
                <c:formatCode>_-* #,##0\ _€_-;\-* #,##0\ _€_-;_-* "-"??\ _€_-;_-@_-</c:formatCode>
                <c:ptCount val="56"/>
                <c:pt idx="34">
                  <c:v>130</c:v>
                </c:pt>
                <c:pt idx="35">
                  <c:v>150</c:v>
                </c:pt>
                <c:pt idx="37">
                  <c:v>30</c:v>
                </c:pt>
                <c:pt idx="44">
                  <c:v>40</c:v>
                </c:pt>
                <c:pt idx="45">
                  <c:v>31.56</c:v>
                </c:pt>
                <c:pt idx="46">
                  <c:v>105</c:v>
                </c:pt>
                <c:pt idx="47">
                  <c:v>27.63</c:v>
                </c:pt>
                <c:pt idx="48">
                  <c:v>37</c:v>
                </c:pt>
                <c:pt idx="49">
                  <c:v>44.77</c:v>
                </c:pt>
                <c:pt idx="50">
                  <c:v>25.64</c:v>
                </c:pt>
                <c:pt idx="51">
                  <c:v>0</c:v>
                </c:pt>
              </c:numCache>
            </c:numRef>
          </c:val>
        </c:ser>
        <c:ser>
          <c:idx val="5"/>
          <c:order val="5"/>
          <c:tx>
            <c:strRef>
              <c:f>'Pêche industrielle'!$A$7</c:f>
              <c:strCache>
                <c:ptCount val="1"/>
                <c:pt idx="0">
                  <c:v> - Thons pêchés par les navires battant  pavillon Malagasy</c:v>
                </c:pt>
              </c:strCache>
            </c:strRef>
          </c:tx>
          <c:cat>
            <c:strRef>
              <c:f>'Pêche industrielle'!$B$1:$BE$1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'Pêche industrielle'!$B$7:$BE$7</c:f>
              <c:numCache>
                <c:formatCode>_-* #,##0\ _€_-;\-* #,##0\ _€_-;_-* "-"??\ _€_-;_-@_-</c:formatCode>
                <c:ptCount val="56"/>
                <c:pt idx="44">
                  <c:v>500</c:v>
                </c:pt>
                <c:pt idx="45">
                  <c:v>240</c:v>
                </c:pt>
                <c:pt idx="46">
                  <c:v>141</c:v>
                </c:pt>
                <c:pt idx="47">
                  <c:v>190</c:v>
                </c:pt>
                <c:pt idx="48">
                  <c:v>219</c:v>
                </c:pt>
                <c:pt idx="49">
                  <c:v>196.34</c:v>
                </c:pt>
                <c:pt idx="50">
                  <c:v>112.146</c:v>
                </c:pt>
                <c:pt idx="51">
                  <c:v>103.05</c:v>
                </c:pt>
                <c:pt idx="52">
                  <c:v>30.470000000000002</c:v>
                </c:pt>
                <c:pt idx="53">
                  <c:v>139.54</c:v>
                </c:pt>
                <c:pt idx="54">
                  <c:v>127.29733000000002</c:v>
                </c:pt>
              </c:numCache>
            </c:numRef>
          </c:val>
        </c:ser>
        <c:ser>
          <c:idx val="6"/>
          <c:order val="6"/>
          <c:tx>
            <c:strRef>
              <c:f>'Pêche industrielle'!$A$8</c:f>
              <c:strCache>
                <c:ptCount val="1"/>
                <c:pt idx="0">
                  <c:v> - Poissons demerseaux </c:v>
                </c:pt>
              </c:strCache>
            </c:strRef>
          </c:tx>
          <c:cat>
            <c:strRef>
              <c:f>'Pêche industrielle'!$B$1:$BE$1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'Pêche industrielle'!$B$8:$BE$8</c:f>
              <c:numCache>
                <c:formatCode>_-* #,##0\ _€_-;\-* #,##0\ _€_-;_-* "-"??\ _€_-;_-@_-</c:formatCode>
                <c:ptCount val="56"/>
                <c:pt idx="34">
                  <c:v>2127</c:v>
                </c:pt>
                <c:pt idx="35">
                  <c:v>2200</c:v>
                </c:pt>
                <c:pt idx="36">
                  <c:v>2270</c:v>
                </c:pt>
                <c:pt idx="37">
                  <c:v>2300</c:v>
                </c:pt>
                <c:pt idx="38">
                  <c:v>2350</c:v>
                </c:pt>
                <c:pt idx="39">
                  <c:v>2375</c:v>
                </c:pt>
                <c:pt idx="40">
                  <c:v>2385</c:v>
                </c:pt>
                <c:pt idx="41">
                  <c:v>2686</c:v>
                </c:pt>
                <c:pt idx="42">
                  <c:v>346</c:v>
                </c:pt>
                <c:pt idx="43">
                  <c:v>110</c:v>
                </c:pt>
                <c:pt idx="45">
                  <c:v>136.26</c:v>
                </c:pt>
                <c:pt idx="46">
                  <c:v>382</c:v>
                </c:pt>
                <c:pt idx="47">
                  <c:v>381.79999999999995</c:v>
                </c:pt>
                <c:pt idx="48">
                  <c:v>163</c:v>
                </c:pt>
                <c:pt idx="49">
                  <c:v>148.77000000000001</c:v>
                </c:pt>
                <c:pt idx="50">
                  <c:v>221.51</c:v>
                </c:pt>
                <c:pt idx="51">
                  <c:v>305.35000000000002</c:v>
                </c:pt>
                <c:pt idx="52">
                  <c:v>313.24</c:v>
                </c:pt>
                <c:pt idx="53">
                  <c:v>59.59</c:v>
                </c:pt>
              </c:numCache>
            </c:numRef>
          </c:val>
        </c:ser>
        <c:ser>
          <c:idx val="7"/>
          <c:order val="7"/>
          <c:tx>
            <c:strRef>
              <c:f>'Pêche industrielle'!$A$9</c:f>
              <c:strCache>
                <c:ptCount val="1"/>
                <c:pt idx="0">
                  <c:v> - Espèces assimilées aux thons</c:v>
                </c:pt>
              </c:strCache>
            </c:strRef>
          </c:tx>
          <c:cat>
            <c:strRef>
              <c:f>'Pêche industrielle'!$B$1:$BE$1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'Pêche industrielle'!$B$9:$BE$9</c:f>
              <c:numCache>
                <c:formatCode>_-* #,##0\ _€_-;\-* #,##0\ _€_-;_-* "-"??\ _€_-;_-@_-</c:formatCode>
                <c:ptCount val="56"/>
                <c:pt idx="45">
                  <c:v>173</c:v>
                </c:pt>
                <c:pt idx="46">
                  <c:v>192</c:v>
                </c:pt>
                <c:pt idx="47">
                  <c:v>229</c:v>
                </c:pt>
                <c:pt idx="48">
                  <c:v>192</c:v>
                </c:pt>
                <c:pt idx="49">
                  <c:v>135</c:v>
                </c:pt>
                <c:pt idx="50">
                  <c:v>130</c:v>
                </c:pt>
              </c:numCache>
            </c:numRef>
          </c:val>
        </c:ser>
        <c:ser>
          <c:idx val="8"/>
          <c:order val="8"/>
          <c:tx>
            <c:strRef>
              <c:f>'Pêche industrielle'!$A$10</c:f>
              <c:strCache>
                <c:ptCount val="1"/>
                <c:pt idx="0">
                  <c:v> - Thons pêchés par les navires battant  pavillon Etranger</c:v>
                </c:pt>
              </c:strCache>
            </c:strRef>
          </c:tx>
          <c:cat>
            <c:strRef>
              <c:f>'Pêche industrielle'!$B$1:$BE$1</c:f>
              <c:strCache>
                <c:ptCount val="56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</c:strCache>
            </c:strRef>
          </c:cat>
          <c:val>
            <c:numRef>
              <c:f>'Pêche industrielle'!$B$10:$BE$10</c:f>
              <c:numCache>
                <c:formatCode>_-* #,##0\ _€_-;\-* #,##0\ _€_-;_-* "-"??\ _€_-;_-@_-</c:formatCode>
                <c:ptCount val="56"/>
                <c:pt idx="23">
                  <c:v>51600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12000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4644</c:v>
                </c:pt>
                <c:pt idx="43">
                  <c:v>14000</c:v>
                </c:pt>
                <c:pt idx="44">
                  <c:v>19045</c:v>
                </c:pt>
                <c:pt idx="45">
                  <c:v>7398.82</c:v>
                </c:pt>
                <c:pt idx="46">
                  <c:v>7261.74</c:v>
                </c:pt>
                <c:pt idx="47">
                  <c:v>6772.69</c:v>
                </c:pt>
                <c:pt idx="48">
                  <c:v>11385.91</c:v>
                </c:pt>
                <c:pt idx="49">
                  <c:v>9635.14</c:v>
                </c:pt>
                <c:pt idx="50">
                  <c:v>9470.81</c:v>
                </c:pt>
                <c:pt idx="51">
                  <c:v>8048.9</c:v>
                </c:pt>
                <c:pt idx="52">
                  <c:v>9083.83</c:v>
                </c:pt>
                <c:pt idx="53">
                  <c:v>7475.3799999999992</c:v>
                </c:pt>
                <c:pt idx="55">
                  <c:v>9743.1229999999996</c:v>
                </c:pt>
              </c:numCache>
            </c:numRef>
          </c:val>
        </c:ser>
        <c:marker val="1"/>
        <c:axId val="172511232"/>
        <c:axId val="172512768"/>
      </c:lineChart>
      <c:catAx>
        <c:axId val="172511232"/>
        <c:scaling>
          <c:orientation val="minMax"/>
        </c:scaling>
        <c:axPos val="b"/>
        <c:tickLblPos val="nextTo"/>
        <c:crossAx val="172512768"/>
        <c:crosses val="autoZero"/>
        <c:auto val="1"/>
        <c:lblAlgn val="ctr"/>
        <c:lblOffset val="100"/>
      </c:catAx>
      <c:valAx>
        <c:axId val="172512768"/>
        <c:scaling>
          <c:orientation val="minMax"/>
        </c:scaling>
        <c:axPos val="l"/>
        <c:majorGridlines/>
        <c:numFmt formatCode="_-* #,##0\ _€_-;\-* #,##0\ _€_-;_-* &quot;-&quot;??\ _€_-;_-@_-" sourceLinked="1"/>
        <c:tickLblPos val="nextTo"/>
        <c:crossAx val="172511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'Pêche Artisanale'!$A$2</c:f>
              <c:strCache>
                <c:ptCount val="1"/>
                <c:pt idx="0">
                  <c:v> - Crevettes côtières </c:v>
                </c:pt>
              </c:strCache>
            </c:strRef>
          </c:tx>
          <c:cat>
            <c:strRef>
              <c:f>'Pêche Artisanale'!$B$1:$AC$1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'Pêche Artisanale'!$B$2:$AC$2</c:f>
              <c:numCache>
                <c:formatCode>* #,##0\ ;\-* #,##0\ ;* \-00\ </c:formatCode>
                <c:ptCount val="28"/>
                <c:pt idx="0">
                  <c:v>284</c:v>
                </c:pt>
                <c:pt idx="1">
                  <c:v>334</c:v>
                </c:pt>
                <c:pt idx="2">
                  <c:v>609</c:v>
                </c:pt>
                <c:pt idx="3">
                  <c:v>446</c:v>
                </c:pt>
                <c:pt idx="4">
                  <c:v>480</c:v>
                </c:pt>
                <c:pt idx="5">
                  <c:v>412</c:v>
                </c:pt>
                <c:pt idx="6">
                  <c:v>437</c:v>
                </c:pt>
                <c:pt idx="7">
                  <c:v>490</c:v>
                </c:pt>
                <c:pt idx="8">
                  <c:v>726</c:v>
                </c:pt>
                <c:pt idx="9">
                  <c:v>590</c:v>
                </c:pt>
                <c:pt idx="10">
                  <c:v>572</c:v>
                </c:pt>
                <c:pt idx="11">
                  <c:v>490</c:v>
                </c:pt>
                <c:pt idx="12">
                  <c:v>401</c:v>
                </c:pt>
                <c:pt idx="13">
                  <c:v>311</c:v>
                </c:pt>
                <c:pt idx="14">
                  <c:v>131</c:v>
                </c:pt>
                <c:pt idx="17" formatCode="_-* #,##0.00\ _€_-;\-* #,##0.00\ _€_-;_-* &quot;-&quot;??\ _€_-;_-@_-">
                  <c:v>6.2</c:v>
                </c:pt>
                <c:pt idx="18" formatCode="_-* #,##0.00\ _€_-;\-* #,##0.00\ _€_-;_-* &quot;-&quot;??\ _€_-;_-@_-">
                  <c:v>0</c:v>
                </c:pt>
                <c:pt idx="19" formatCode="_-* #,##0.00\ _€_-;\-* #,##0.00\ _€_-;_-* &quot;-&quot;??\ _€_-;_-@_-">
                  <c:v>0</c:v>
                </c:pt>
                <c:pt idx="20" formatCode="_-* #,##0.00\ _€_-;\-* #,##0.00\ _€_-;_-* &quot;-&quot;??\ _€_-;_-@_-">
                  <c:v>0</c:v>
                </c:pt>
                <c:pt idx="21" formatCode="_-* #,##0.00\ _€_-;\-* #,##0.00\ _€_-;_-* &quot;-&quot;??\ _€_-;_-@_-">
                  <c:v>0</c:v>
                </c:pt>
              </c:numCache>
            </c:numRef>
          </c:val>
        </c:ser>
        <c:ser>
          <c:idx val="1"/>
          <c:order val="1"/>
          <c:tx>
            <c:strRef>
              <c:f>'Pêche Artisanale'!$A$3</c:f>
              <c:strCache>
                <c:ptCount val="1"/>
                <c:pt idx="0">
                  <c:v> - Poissons d'accompagnement </c:v>
                </c:pt>
              </c:strCache>
            </c:strRef>
          </c:tx>
          <c:cat>
            <c:strRef>
              <c:f>'Pêche Artisanale'!$B$1:$AC$1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'Pêche Artisanale'!$B$3:$AC$3</c:f>
              <c:numCache>
                <c:formatCode>* #,##0\ ;\-* #,##0\ ;* \-00\ </c:formatCode>
                <c:ptCount val="28"/>
                <c:pt idx="0">
                  <c:v>402</c:v>
                </c:pt>
                <c:pt idx="1">
                  <c:v>223</c:v>
                </c:pt>
                <c:pt idx="2">
                  <c:v>200</c:v>
                </c:pt>
                <c:pt idx="3">
                  <c:v>177</c:v>
                </c:pt>
                <c:pt idx="4">
                  <c:v>150</c:v>
                </c:pt>
                <c:pt idx="5">
                  <c:v>175</c:v>
                </c:pt>
                <c:pt idx="6">
                  <c:v>183</c:v>
                </c:pt>
                <c:pt idx="7">
                  <c:v>200</c:v>
                </c:pt>
                <c:pt idx="8">
                  <c:v>39</c:v>
                </c:pt>
                <c:pt idx="9">
                  <c:v>9</c:v>
                </c:pt>
                <c:pt idx="10">
                  <c:v>67</c:v>
                </c:pt>
                <c:pt idx="11">
                  <c:v>57</c:v>
                </c:pt>
                <c:pt idx="12">
                  <c:v>58</c:v>
                </c:pt>
                <c:pt idx="13">
                  <c:v>37</c:v>
                </c:pt>
                <c:pt idx="14">
                  <c:v>87</c:v>
                </c:pt>
              </c:numCache>
            </c:numRef>
          </c:val>
        </c:ser>
        <c:ser>
          <c:idx val="2"/>
          <c:order val="2"/>
          <c:tx>
            <c:strRef>
              <c:f>'Pêche Artisanale'!$A$4</c:f>
              <c:strCache>
                <c:ptCount val="1"/>
                <c:pt idx="0">
                  <c:v> - Poissons demerseaux </c:v>
                </c:pt>
              </c:strCache>
            </c:strRef>
          </c:tx>
          <c:cat>
            <c:strRef>
              <c:f>'Pêche Artisanale'!$B$1:$AC$1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'Pêche Artisanale'!$B$4:$AC$4</c:f>
              <c:numCache>
                <c:formatCode>General</c:formatCode>
                <c:ptCount val="28"/>
                <c:pt idx="15" formatCode="* #,##0\ ;\-* #,##0\ ;* \-00\ ">
                  <c:v>196</c:v>
                </c:pt>
                <c:pt idx="17" formatCode="_-* #,##0.00\ _€_-;\-* #,##0.00\ _€_-;_-* &quot;-&quot;??\ _€_-;_-@_-">
                  <c:v>120.31</c:v>
                </c:pt>
                <c:pt idx="18" formatCode="_-* #,##0.00\ _€_-;\-* #,##0.00\ _€_-;_-* &quot;-&quot;??\ _€_-;_-@_-">
                  <c:v>0</c:v>
                </c:pt>
                <c:pt idx="19" formatCode="_-* #,##0.00\ _€_-;\-* #,##0.00\ _€_-;_-* &quot;-&quot;??\ _€_-;_-@_-">
                  <c:v>0</c:v>
                </c:pt>
                <c:pt idx="20" formatCode="_-* #,##0.00\ _€_-;\-* #,##0.00\ _€_-;_-* &quot;-&quot;??\ _€_-;_-@_-">
                  <c:v>22</c:v>
                </c:pt>
                <c:pt idx="21" formatCode="_-* #,##0.00\ _€_-;\-* #,##0.00\ _€_-;_-* &quot;-&quot;??\ _€_-;_-@_-">
                  <c:v>73.86</c:v>
                </c:pt>
                <c:pt idx="22" formatCode="_-* #,##0.00\ _€_-;\-* #,##0.00\ _€_-;_-* &quot;-&quot;??\ _€_-;_-@_-">
                  <c:v>36.06</c:v>
                </c:pt>
                <c:pt idx="23" formatCode="_-* #,##0.00\ _€_-;\-* #,##0.00\ _€_-;_-* &quot;-&quot;??\ _€_-;_-@_-">
                  <c:v>24.46</c:v>
                </c:pt>
                <c:pt idx="24" formatCode="_-* #,##0.00\ _€_-;\-* #,##0.00\ _€_-;_-* &quot;-&quot;??\ _€_-;_-@_-">
                  <c:v>38.89</c:v>
                </c:pt>
                <c:pt idx="25" formatCode="_-* #,##0.00\ _€_-;\-* #,##0.00\ _€_-;_-* &quot;-&quot;??\ _€_-;_-@_-">
                  <c:v>23.636000000000003</c:v>
                </c:pt>
                <c:pt idx="26" formatCode="_-* #,##0.00\ _€_-;\-* #,##0.00\ _€_-;_-* &quot;-&quot;??\ _€_-;_-@_-">
                  <c:v>1.7493399999999999</c:v>
                </c:pt>
                <c:pt idx="27" formatCode="_-* #,##0.00\ _€_-;\-* #,##0.00\ _€_-;_-* &quot;-&quot;??\ _€_-;_-@_-">
                  <c:v>48.41</c:v>
                </c:pt>
              </c:numCache>
            </c:numRef>
          </c:val>
        </c:ser>
        <c:ser>
          <c:idx val="3"/>
          <c:order val="3"/>
          <c:tx>
            <c:strRef>
              <c:f>'Pêche Artisanale'!$A$5</c:f>
              <c:strCache>
                <c:ptCount val="1"/>
                <c:pt idx="0">
                  <c:v> - Requins</c:v>
                </c:pt>
              </c:strCache>
            </c:strRef>
          </c:tx>
          <c:cat>
            <c:strRef>
              <c:f>'Pêche Artisanale'!$B$1:$AC$1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'Pêche Artisanale'!$B$5:$AC$5</c:f>
              <c:numCache>
                <c:formatCode>General</c:formatCode>
                <c:ptCount val="28"/>
                <c:pt idx="17" formatCode="_-* #,##0.00\ _€_-;\-* #,##0.00\ _€_-;_-* &quot;-&quot;??\ _€_-;_-@_-">
                  <c:v>0</c:v>
                </c:pt>
                <c:pt idx="19" formatCode="_-* #,##0.00\ _€_-;\-* #,##0.00\ _€_-;_-* &quot;-&quot;??\ _€_-;_-@_-">
                  <c:v>0</c:v>
                </c:pt>
                <c:pt idx="20" formatCode="_-* #,##0.00\ _€_-;\-* #,##0.00\ _€_-;_-* &quot;-&quot;??\ _€_-;_-@_-">
                  <c:v>0</c:v>
                </c:pt>
                <c:pt idx="21" formatCode="_-* #,##0.00\ _€_-;\-* #,##0.00\ _€_-;_-* &quot;-&quot;??\ _€_-;_-@_-">
                  <c:v>6.63</c:v>
                </c:pt>
                <c:pt idx="22" formatCode="_-* #,##0.00\ _€_-;\-* #,##0.00\ _€_-;_-* &quot;-&quot;??\ _€_-;_-@_-">
                  <c:v>8.61</c:v>
                </c:pt>
                <c:pt idx="23" formatCode="_-* #,##0.00\ _€_-;\-* #,##0.00\ _€_-;_-* &quot;-&quot;??\ _€_-;_-@_-">
                  <c:v>11.54</c:v>
                </c:pt>
                <c:pt idx="24" formatCode="_-* #,##0.00\ _€_-;\-* #,##0.00\ _€_-;_-* &quot;-&quot;??\ _€_-;_-@_-">
                  <c:v>3.68</c:v>
                </c:pt>
                <c:pt idx="26" formatCode="_-* #,##0.00\ _€_-;\-* #,##0.00\ _€_-;_-* &quot;-&quot;??\ _€_-;_-@_-">
                  <c:v>1.4830000000000001</c:v>
                </c:pt>
              </c:numCache>
            </c:numRef>
          </c:val>
        </c:ser>
        <c:ser>
          <c:idx val="4"/>
          <c:order val="4"/>
          <c:tx>
            <c:strRef>
              <c:f>'Pêche Artisanale'!$A$6</c:f>
              <c:strCache>
                <c:ptCount val="1"/>
                <c:pt idx="0">
                  <c:v> - Raies</c:v>
                </c:pt>
              </c:strCache>
            </c:strRef>
          </c:tx>
          <c:cat>
            <c:strRef>
              <c:f>'Pêche Artisanale'!$B$1:$AC$1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'Pêche Artisanale'!$B$6:$AC$6</c:f>
              <c:numCache>
                <c:formatCode>General</c:formatCode>
                <c:ptCount val="28"/>
                <c:pt idx="17" formatCode="_-* #,##0.00\ _€_-;\-* #,##0.00\ _€_-;_-* &quot;-&quot;??\ _€_-;_-@_-">
                  <c:v>0</c:v>
                </c:pt>
                <c:pt idx="19" formatCode="_-* #,##0.00\ _€_-;\-* #,##0.00\ _€_-;_-* &quot;-&quot;??\ _€_-;_-@_-">
                  <c:v>0</c:v>
                </c:pt>
                <c:pt idx="20" formatCode="_-* #,##0.00\ _€_-;\-* #,##0.00\ _€_-;_-* &quot;-&quot;??\ _€_-;_-@_-">
                  <c:v>0</c:v>
                </c:pt>
                <c:pt idx="21" formatCode="_-* #,##0.00\ _€_-;\-* #,##0.00\ _€_-;_-* &quot;-&quot;??\ _€_-;_-@_-">
                  <c:v>3.54</c:v>
                </c:pt>
                <c:pt idx="22" formatCode="_-* #,##0.00\ _€_-;\-* #,##0.00\ _€_-;_-* &quot;-&quot;??\ _€_-;_-@_-">
                  <c:v>4.9000000000000004</c:v>
                </c:pt>
                <c:pt idx="23" formatCode="_-* #,##0.00\ _€_-;\-* #,##0.00\ _€_-;_-* &quot;-&quot;??\ _€_-;_-@_-">
                  <c:v>2.23</c:v>
                </c:pt>
              </c:numCache>
            </c:numRef>
          </c:val>
        </c:ser>
        <c:ser>
          <c:idx val="5"/>
          <c:order val="5"/>
          <c:tx>
            <c:strRef>
              <c:f>'Pêche Artisanale'!$A$7</c:f>
              <c:strCache>
                <c:ptCount val="1"/>
                <c:pt idx="0">
                  <c:v> - Poissons  </c:v>
                </c:pt>
              </c:strCache>
            </c:strRef>
          </c:tx>
          <c:cat>
            <c:strRef>
              <c:f>'Pêche Artisanale'!$B$1:$AC$1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'Pêche Artisanale'!$B$7:$AC$7</c:f>
              <c:numCache>
                <c:formatCode>General</c:formatCode>
                <c:ptCount val="28"/>
                <c:pt idx="16" formatCode="* #,##0\ ;\-* #,##0\ ;* \-00\ ">
                  <c:v>75</c:v>
                </c:pt>
                <c:pt idx="17" formatCode="_-* #,##0.00\ _€_-;\-* #,##0.00\ _€_-;_-* &quot;-&quot;??\ _€_-;_-@_-">
                  <c:v>162.96</c:v>
                </c:pt>
                <c:pt idx="18" formatCode="_-* #,##0.00\ _€_-;\-* #,##0.00\ _€_-;_-* &quot;-&quot;??\ _€_-;_-@_-">
                  <c:v>1</c:v>
                </c:pt>
                <c:pt idx="19" formatCode="_-* #,##0.00\ _€_-;\-* #,##0.00\ _€_-;_-* &quot;-&quot;??\ _€_-;_-@_-">
                  <c:v>99.65</c:v>
                </c:pt>
                <c:pt idx="20" formatCode="_-* #,##0.00\ _€_-;\-* #,##0.00\ _€_-;_-* &quot;-&quot;??\ _€_-;_-@_-">
                  <c:v>0</c:v>
                </c:pt>
                <c:pt idx="21" formatCode="_-* #,##0.00\ _€_-;\-* #,##0.00\ _€_-;_-* &quot;-&quot;??\ _€_-;_-@_-">
                  <c:v>528.08000000000004</c:v>
                </c:pt>
                <c:pt idx="22" formatCode="_-* #,##0.00\ _€_-;\-* #,##0.00\ _€_-;_-* &quot;-&quot;??\ _€_-;_-@_-">
                  <c:v>772.98</c:v>
                </c:pt>
                <c:pt idx="23" formatCode="_-* #,##0.00\ _€_-;\-* #,##0.00\ _€_-;_-* &quot;-&quot;??\ _€_-;_-@_-">
                  <c:v>315.76</c:v>
                </c:pt>
                <c:pt idx="24" formatCode="_-* #,##0.00\ _€_-;\-* #,##0.00\ _€_-;_-* &quot;-&quot;??\ _€_-;_-@_-">
                  <c:v>333.79</c:v>
                </c:pt>
                <c:pt idx="25" formatCode="_-* #,##0.00\ _€_-;\-* #,##0.00\ _€_-;_-* &quot;-&quot;??\ _€_-;_-@_-">
                  <c:v>138.24</c:v>
                </c:pt>
                <c:pt idx="26" formatCode="_-* #,##0\ _€_-;\-* #,##0\ _€_-;_-* &quot;-&quot;??\ _€_-;_-@_-">
                  <c:v>102.968</c:v>
                </c:pt>
                <c:pt idx="27" formatCode="_-* #,##0.00\ _€_-;\-* #,##0.00\ _€_-;_-* &quot;-&quot;??\ _€_-;_-@_-">
                  <c:v>137.97</c:v>
                </c:pt>
              </c:numCache>
            </c:numRef>
          </c:val>
        </c:ser>
        <c:ser>
          <c:idx val="6"/>
          <c:order val="6"/>
          <c:tx>
            <c:strRef>
              <c:f>'Pêche Artisanale'!$A$8</c:f>
              <c:strCache>
                <c:ptCount val="1"/>
                <c:pt idx="0">
                  <c:v> - Langoustes</c:v>
                </c:pt>
              </c:strCache>
            </c:strRef>
          </c:tx>
          <c:cat>
            <c:strRef>
              <c:f>'Pêche Artisanale'!$B$1:$AC$1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'Pêche Artisanale'!$B$8:$AC$8</c:f>
              <c:numCache>
                <c:formatCode>General</c:formatCode>
                <c:ptCount val="28"/>
                <c:pt idx="17" formatCode="_-* #,##0.00\ _€_-;\-* #,##0.00\ _€_-;_-* &quot;-&quot;??\ _€_-;_-@_-">
                  <c:v>0</c:v>
                </c:pt>
                <c:pt idx="19" formatCode="_-* #,##0.00\ _€_-;\-* #,##0.00\ _€_-;_-* &quot;-&quot;??\ _€_-;_-@_-">
                  <c:v>0.43</c:v>
                </c:pt>
                <c:pt idx="20" formatCode="_-* #,##0.00\ _€_-;\-* #,##0.00\ _€_-;_-* &quot;-&quot;??\ _€_-;_-@_-">
                  <c:v>0</c:v>
                </c:pt>
                <c:pt idx="21" formatCode="_-* #,##0.00\ _€_-;\-* #,##0.00\ _€_-;_-* &quot;-&quot;??\ _€_-;_-@_-">
                  <c:v>0.28000000000000003</c:v>
                </c:pt>
                <c:pt idx="22" formatCode="_-* #,##0.00\ _€_-;\-* #,##0.00\ _€_-;_-* &quot;-&quot;??\ _€_-;_-@_-">
                  <c:v>0.31000000000000005</c:v>
                </c:pt>
                <c:pt idx="26" formatCode="_-* #,##0.00\ _€_-;\-* #,##0.00\ _€_-;_-* &quot;-&quot;??\ _€_-;_-@_-">
                  <c:v>0.19</c:v>
                </c:pt>
              </c:numCache>
            </c:numRef>
          </c:val>
        </c:ser>
        <c:ser>
          <c:idx val="7"/>
          <c:order val="7"/>
          <c:tx>
            <c:strRef>
              <c:f>'Pêche Artisanale'!$A$9</c:f>
              <c:strCache>
                <c:ptCount val="1"/>
                <c:pt idx="0">
                  <c:v> - Crabes </c:v>
                </c:pt>
              </c:strCache>
            </c:strRef>
          </c:tx>
          <c:cat>
            <c:strRef>
              <c:f>'Pêche Artisanale'!$B$1:$AC$1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'Pêche Artisanale'!$B$9:$AC$9</c:f>
              <c:numCache>
                <c:formatCode>General</c:formatCode>
                <c:ptCount val="28"/>
                <c:pt idx="16" formatCode="* #,##0\ ;\-* #,##0\ ;* \-00\ ">
                  <c:v>86</c:v>
                </c:pt>
                <c:pt idx="17" formatCode="_-* #,##0.00\ _€_-;\-* #,##0.00\ _€_-;_-* &quot;-&quot;??\ _€_-;_-@_-">
                  <c:v>543.95000000000005</c:v>
                </c:pt>
                <c:pt idx="18" formatCode="_-* #,##0.00\ _€_-;\-* #,##0.00\ _€_-;_-* &quot;-&quot;??\ _€_-;_-@_-">
                  <c:v>0</c:v>
                </c:pt>
                <c:pt idx="19" formatCode="_-* #,##0.00\ _€_-;\-* #,##0.00\ _€_-;_-* &quot;-&quot;??\ _€_-;_-@_-">
                  <c:v>0</c:v>
                </c:pt>
                <c:pt idx="20" formatCode="_-* #,##0.00\ _€_-;\-* #,##0.00\ _€_-;_-* &quot;-&quot;??\ _€_-;_-@_-">
                  <c:v>0</c:v>
                </c:pt>
                <c:pt idx="21" formatCode="_-* #,##0.00\ _€_-;\-* #,##0.00\ _€_-;_-* &quot;-&quot;??\ _€_-;_-@_-">
                  <c:v>0</c:v>
                </c:pt>
              </c:numCache>
            </c:numRef>
          </c:val>
        </c:ser>
        <c:ser>
          <c:idx val="8"/>
          <c:order val="8"/>
          <c:tx>
            <c:strRef>
              <c:f>'Pêche Artisanale'!$A$10</c:f>
              <c:strCache>
                <c:ptCount val="1"/>
                <c:pt idx="0">
                  <c:v> - Calmars </c:v>
                </c:pt>
              </c:strCache>
            </c:strRef>
          </c:tx>
          <c:cat>
            <c:strRef>
              <c:f>'Pêche Artisanale'!$B$1:$AC$1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'Pêche Artisanale'!$B$10:$AC$10</c:f>
              <c:numCache>
                <c:formatCode>General</c:formatCode>
                <c:ptCount val="28"/>
                <c:pt idx="17" formatCode="_-* #,##0.00\ _€_-;\-* #,##0.00\ _€_-;_-* &quot;-&quot;??\ _€_-;_-@_-">
                  <c:v>0.12</c:v>
                </c:pt>
                <c:pt idx="18" formatCode="_-* #,##0.00\ _€_-;\-* #,##0.00\ _€_-;_-* &quot;-&quot;??\ _€_-;_-@_-">
                  <c:v>0</c:v>
                </c:pt>
                <c:pt idx="19" formatCode="_-* #,##0.00\ _€_-;\-* #,##0.00\ _€_-;_-* &quot;-&quot;??\ _€_-;_-@_-">
                  <c:v>0</c:v>
                </c:pt>
                <c:pt idx="20" formatCode="_-* #,##0.00\ _€_-;\-* #,##0.00\ _€_-;_-* &quot;-&quot;??\ _€_-;_-@_-">
                  <c:v>0</c:v>
                </c:pt>
                <c:pt idx="21" formatCode="_-* #,##0.00\ _€_-;\-* #,##0.00\ _€_-;_-* &quot;-&quot;??\ _€_-;_-@_-">
                  <c:v>1.35</c:v>
                </c:pt>
                <c:pt idx="23" formatCode="_-* #,##0.00\ _€_-;\-* #,##0.00\ _€_-;_-* &quot;-&quot;??\ _€_-;_-@_-">
                  <c:v>0.05</c:v>
                </c:pt>
                <c:pt idx="24" formatCode="_-* #,##0.00\ _€_-;\-* #,##0.00\ _€_-;_-* &quot;-&quot;??\ _€_-;_-@_-">
                  <c:v>0.06</c:v>
                </c:pt>
                <c:pt idx="25" formatCode="_-* #,##0.00\ _€_-;\-* #,##0.00\ _€_-;_-* &quot;-&quot;??\ _€_-;_-@_-">
                  <c:v>0.33</c:v>
                </c:pt>
                <c:pt idx="26" formatCode="_-* #,##0.00\ _€_-;\-* #,##0.00\ _€_-;_-* &quot;-&quot;??\ _€_-;_-@_-">
                  <c:v>1.37</c:v>
                </c:pt>
              </c:numCache>
            </c:numRef>
          </c:val>
        </c:ser>
        <c:ser>
          <c:idx val="9"/>
          <c:order val="9"/>
          <c:tx>
            <c:strRef>
              <c:f>'Pêche Artisanale'!$A$11</c:f>
              <c:strCache>
                <c:ptCount val="1"/>
                <c:pt idx="0">
                  <c:v> - Thons</c:v>
                </c:pt>
              </c:strCache>
            </c:strRef>
          </c:tx>
          <c:cat>
            <c:strRef>
              <c:f>'Pêche Artisanale'!$B$1:$AC$1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'Pêche Artisanale'!$B$11:$AC$11</c:f>
              <c:numCache>
                <c:formatCode>General</c:formatCode>
                <c:ptCount val="28"/>
                <c:pt idx="23" formatCode="_-* #,##0.00\ _€_-;\-* #,##0.00\ _€_-;_-* &quot;-&quot;??\ _€_-;_-@_-">
                  <c:v>13</c:v>
                </c:pt>
                <c:pt idx="24" formatCode="_-* #,##0.00\ _€_-;\-* #,##0.00\ _€_-;_-* &quot;-&quot;??\ _€_-;_-@_-">
                  <c:v>3.59</c:v>
                </c:pt>
                <c:pt idx="25" formatCode="_-* #,##0.00\ _€_-;\-* #,##0.00\ _€_-;_-* &quot;-&quot;??\ _€_-;_-@_-">
                  <c:v>32.159999999999997</c:v>
                </c:pt>
              </c:numCache>
            </c:numRef>
          </c:val>
        </c:ser>
        <c:ser>
          <c:idx val="10"/>
          <c:order val="10"/>
          <c:tx>
            <c:strRef>
              <c:f>'Pêche Artisanale'!$A$12</c:f>
              <c:strCache>
                <c:ptCount val="1"/>
                <c:pt idx="0">
                  <c:v> - Poulpes</c:v>
                </c:pt>
              </c:strCache>
            </c:strRef>
          </c:tx>
          <c:cat>
            <c:strRef>
              <c:f>'Pêche Artisanale'!$B$1:$AC$1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'Pêche Artisanale'!$B$12:$AC$12</c:f>
              <c:numCache>
                <c:formatCode>General</c:formatCode>
                <c:ptCount val="28"/>
                <c:pt idx="17" formatCode="_-* #,##0.00\ _€_-;\-* #,##0.00\ _€_-;_-* &quot;-&quot;??\ _€_-;_-@_-">
                  <c:v>0</c:v>
                </c:pt>
                <c:pt idx="19" formatCode="_-* #,##0.00\ _€_-;\-* #,##0.00\ _€_-;_-* &quot;-&quot;??\ _€_-;_-@_-">
                  <c:v>7.8</c:v>
                </c:pt>
                <c:pt idx="20" formatCode="_-* #,##0.00\ _€_-;\-* #,##0.00\ _€_-;_-* &quot;-&quot;??\ _€_-;_-@_-">
                  <c:v>0</c:v>
                </c:pt>
                <c:pt idx="21" formatCode="_-* #,##0.00\ _€_-;\-* #,##0.00\ _€_-;_-* &quot;-&quot;??\ _€_-;_-@_-">
                  <c:v>8.1</c:v>
                </c:pt>
                <c:pt idx="22" formatCode="_-* #,##0.00\ _€_-;\-* #,##0.00\ _€_-;_-* &quot;-&quot;??\ _€_-;_-@_-">
                  <c:v>21.986099999999997</c:v>
                </c:pt>
                <c:pt idx="23" formatCode="_-* #,##0.00\ _€_-;\-* #,##0.00\ _€_-;_-* &quot;-&quot;??\ _€_-;_-@_-">
                  <c:v>5.839999999999999</c:v>
                </c:pt>
                <c:pt idx="24" formatCode="_-* #,##0.00\ _€_-;\-* #,##0.00\ _€_-;_-* &quot;-&quot;??\ _€_-;_-@_-">
                  <c:v>2.6500000000000004</c:v>
                </c:pt>
                <c:pt idx="25" formatCode="_-* #,##0.00\ _€_-;\-* #,##0.00\ _€_-;_-* &quot;-&quot;??\ _€_-;_-@_-">
                  <c:v>1.02</c:v>
                </c:pt>
                <c:pt idx="26" formatCode="_-* #,##0.00\ _€_-;\-* #,##0.00\ _€_-;_-* &quot;-&quot;??\ _€_-;_-@_-">
                  <c:v>7.1520000000000001</c:v>
                </c:pt>
                <c:pt idx="27" formatCode="_-* #,##0.00\ _€_-;\-* #,##0.00\ _€_-;_-* &quot;-&quot;??\ _€_-;_-@_-">
                  <c:v>5.08</c:v>
                </c:pt>
              </c:numCache>
            </c:numRef>
          </c:val>
        </c:ser>
        <c:ser>
          <c:idx val="11"/>
          <c:order val="11"/>
          <c:tx>
            <c:strRef>
              <c:f>'Pêche Artisanale'!$A$13</c:f>
              <c:strCache>
                <c:ptCount val="1"/>
                <c:pt idx="0">
                  <c:v> - Autres</c:v>
                </c:pt>
              </c:strCache>
            </c:strRef>
          </c:tx>
          <c:cat>
            <c:strRef>
              <c:f>'Pêche Artisanale'!$B$1:$AC$1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'Pêche Artisanale'!$B$13:$AC$13</c:f>
              <c:numCache>
                <c:formatCode>General</c:formatCode>
                <c:ptCount val="28"/>
                <c:pt idx="16" formatCode="* #,##0\ ;\-* #,##0\ ;* \-00\ ">
                  <c:v>5</c:v>
                </c:pt>
              </c:numCache>
            </c:numRef>
          </c:val>
        </c:ser>
        <c:marker val="1"/>
        <c:axId val="172657280"/>
        <c:axId val="172667264"/>
      </c:lineChart>
      <c:catAx>
        <c:axId val="172657280"/>
        <c:scaling>
          <c:orientation val="minMax"/>
        </c:scaling>
        <c:axPos val="b"/>
        <c:tickLblPos val="nextTo"/>
        <c:crossAx val="172667264"/>
        <c:crosses val="autoZero"/>
        <c:auto val="1"/>
        <c:lblAlgn val="ctr"/>
        <c:lblOffset val="100"/>
      </c:catAx>
      <c:valAx>
        <c:axId val="172667264"/>
        <c:scaling>
          <c:orientation val="minMax"/>
        </c:scaling>
        <c:axPos val="l"/>
        <c:majorGridlines/>
        <c:numFmt formatCode="* #,##0\ ;\-* #,##0\ ;* \-00\ " sourceLinked="1"/>
        <c:tickLblPos val="nextTo"/>
        <c:crossAx val="172657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'Pêche Artisanale'!$A$40</c:f>
              <c:strCache>
                <c:ptCount val="1"/>
                <c:pt idx="0">
                  <c:v> Pêche artisanale</c:v>
                </c:pt>
              </c:strCache>
            </c:strRef>
          </c:tx>
          <c:cat>
            <c:strRef>
              <c:f>'Pêche Artisanale'!$B$39:$AC$39</c:f>
              <c:strCach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strCache>
            </c:strRef>
          </c:cat>
          <c:val>
            <c:numRef>
              <c:f>'Pêche Artisanale'!$B$40:$AC$40</c:f>
              <c:numCache>
                <c:formatCode>General</c:formatCode>
                <c:ptCount val="28"/>
                <c:pt idx="0">
                  <c:v>686</c:v>
                </c:pt>
                <c:pt idx="1">
                  <c:v>557</c:v>
                </c:pt>
                <c:pt idx="2">
                  <c:v>809</c:v>
                </c:pt>
                <c:pt idx="3">
                  <c:v>623</c:v>
                </c:pt>
                <c:pt idx="4">
                  <c:v>630</c:v>
                </c:pt>
                <c:pt idx="5">
                  <c:v>587</c:v>
                </c:pt>
                <c:pt idx="6">
                  <c:v>620</c:v>
                </c:pt>
                <c:pt idx="7">
                  <c:v>690</c:v>
                </c:pt>
                <c:pt idx="8">
                  <c:v>765</c:v>
                </c:pt>
                <c:pt idx="9">
                  <c:v>599</c:v>
                </c:pt>
                <c:pt idx="10">
                  <c:v>639</c:v>
                </c:pt>
                <c:pt idx="11">
                  <c:v>547</c:v>
                </c:pt>
                <c:pt idx="12">
                  <c:v>459</c:v>
                </c:pt>
                <c:pt idx="13">
                  <c:v>348</c:v>
                </c:pt>
                <c:pt idx="14">
                  <c:v>218</c:v>
                </c:pt>
                <c:pt idx="15">
                  <c:v>196</c:v>
                </c:pt>
                <c:pt idx="16">
                  <c:v>166</c:v>
                </c:pt>
                <c:pt idx="17">
                  <c:v>833.54000000000008</c:v>
                </c:pt>
                <c:pt idx="18">
                  <c:v>1</c:v>
                </c:pt>
                <c:pt idx="19">
                  <c:v>107.88000000000001</c:v>
                </c:pt>
                <c:pt idx="20">
                  <c:v>22</c:v>
                </c:pt>
                <c:pt idx="21">
                  <c:v>621.84</c:v>
                </c:pt>
                <c:pt idx="22">
                  <c:v>844.84609999999998</c:v>
                </c:pt>
                <c:pt idx="23">
                  <c:v>372.88</c:v>
                </c:pt>
                <c:pt idx="24">
                  <c:v>382.65999999999997</c:v>
                </c:pt>
                <c:pt idx="25">
                  <c:v>195.38600000000002</c:v>
                </c:pt>
                <c:pt idx="26">
                  <c:v>114.91234</c:v>
                </c:pt>
                <c:pt idx="27">
                  <c:v>191.46</c:v>
                </c:pt>
              </c:numCache>
            </c:numRef>
          </c:val>
        </c:ser>
        <c:shape val="box"/>
        <c:axId val="172670336"/>
        <c:axId val="172708992"/>
        <c:axId val="0"/>
      </c:bar3DChart>
      <c:catAx>
        <c:axId val="172670336"/>
        <c:scaling>
          <c:orientation val="minMax"/>
        </c:scaling>
        <c:axPos val="b"/>
        <c:tickLblPos val="nextTo"/>
        <c:crossAx val="172708992"/>
        <c:crosses val="autoZero"/>
        <c:auto val="1"/>
        <c:lblAlgn val="ctr"/>
        <c:lblOffset val="100"/>
      </c:catAx>
      <c:valAx>
        <c:axId val="172708992"/>
        <c:scaling>
          <c:orientation val="minMax"/>
        </c:scaling>
        <c:axPos val="l"/>
        <c:majorGridlines/>
        <c:numFmt formatCode="General" sourceLinked="1"/>
        <c:tickLblPos val="nextTo"/>
        <c:crossAx val="17267033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PetitePêcheMaritime!$A$2</c:f>
              <c:strCache>
                <c:ptCount val="1"/>
                <c:pt idx="0">
                  <c:v> - Crevettes côtières 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PetitePêcheMaritime!$B$2:$AX$2</c:f>
              <c:numCache>
                <c:formatCode>General</c:formatCode>
                <c:ptCount val="49"/>
                <c:pt idx="12" formatCode="* #,##0\ ;\-* #,##0\ ;* \-00\ ">
                  <c:v>483</c:v>
                </c:pt>
                <c:pt idx="13" formatCode="* #,##0\ ;\-* #,##0\ ;* \-00\ ">
                  <c:v>1165</c:v>
                </c:pt>
                <c:pt idx="14" formatCode="* #,##0\ ;\-* #,##0\ ;* \-00\ ">
                  <c:v>544</c:v>
                </c:pt>
                <c:pt idx="15" formatCode="* #,##0\ ;\-* #,##0\ ;* \-00\ ">
                  <c:v>342</c:v>
                </c:pt>
                <c:pt idx="16" formatCode="* #,##0\ ;\-* #,##0\ ;* \-00\ ">
                  <c:v>2228</c:v>
                </c:pt>
                <c:pt idx="17" formatCode="* #,##0\ ;\-* #,##0\ ;* \-00\ ">
                  <c:v>2230</c:v>
                </c:pt>
                <c:pt idx="18" formatCode="* #,##0\ ;\-* #,##0\ ;* \-00\ ">
                  <c:v>2300</c:v>
                </c:pt>
                <c:pt idx="19" formatCode="* #,##0\ ;\-* #,##0\ ;* \-00\ ">
                  <c:v>1298</c:v>
                </c:pt>
                <c:pt idx="20" formatCode="* #,##0\ ;\-* #,##0\ ;* \-00\ ">
                  <c:v>3000</c:v>
                </c:pt>
                <c:pt idx="21" formatCode="* #,##0\ ;\-* #,##0\ ;* \-00\ ">
                  <c:v>2000</c:v>
                </c:pt>
                <c:pt idx="22" formatCode="* #,##0\ ;\-* #,##0\ ;* \-00\ ">
                  <c:v>2000</c:v>
                </c:pt>
                <c:pt idx="23" formatCode="* #,##0\ ;\-* #,##0\ ;* \-00\ ">
                  <c:v>2000</c:v>
                </c:pt>
                <c:pt idx="24" formatCode="* #,##0\ ;\-* #,##0\ ;* \-00\ ">
                  <c:v>2242</c:v>
                </c:pt>
                <c:pt idx="25" formatCode="* #,##0\ ;\-* #,##0\ ;* \-00\ ">
                  <c:v>2139</c:v>
                </c:pt>
                <c:pt idx="26" formatCode="* #,##0\ ;\-* #,##0\ ;* \-00\ ">
                  <c:v>3412</c:v>
                </c:pt>
                <c:pt idx="27" formatCode="* #,##0\ ;\-* #,##0\ ;* \-00\ ">
                  <c:v>3450</c:v>
                </c:pt>
                <c:pt idx="28" formatCode="* #,##0\ ;\-* #,##0\ ;* \-00\ ">
                  <c:v>3450</c:v>
                </c:pt>
                <c:pt idx="29" formatCode="* #,##0\ ;\-* #,##0\ ;* \-00\ ">
                  <c:v>3450</c:v>
                </c:pt>
                <c:pt idx="30" formatCode="* #,##0\ ;\-* #,##0\ ;* \-00\ ">
                  <c:v>3450</c:v>
                </c:pt>
                <c:pt idx="31" formatCode="* #,##0\ ;\-* #,##0\ ;* \-00\ ">
                  <c:v>3450</c:v>
                </c:pt>
                <c:pt idx="32" formatCode="* #,##0\ ;\-* #,##0\ ;* \-00\ ">
                  <c:v>3450</c:v>
                </c:pt>
                <c:pt idx="33" formatCode="* #,##0\ ;\-* #,##0\ ;* \-00\ ">
                  <c:v>3450</c:v>
                </c:pt>
                <c:pt idx="34" formatCode="* #,##0\ ;\-* #,##0\ ;* \-00\ ">
                  <c:v>3450</c:v>
                </c:pt>
                <c:pt idx="35" formatCode="* #,##0\ ;\-* #,##0\ ;* \-00\ ">
                  <c:v>3450</c:v>
                </c:pt>
                <c:pt idx="36" formatCode="* #,##0\ ;\-* #,##0\ ;* \-00\ ">
                  <c:v>3450</c:v>
                </c:pt>
                <c:pt idx="37" formatCode="* #,##0\ ;\-* #,##0\ ;* \-00\ ">
                  <c:v>1746</c:v>
                </c:pt>
                <c:pt idx="38" formatCode="_-* #,##0.00\ _€_-;\-* #,##0.00\ _€_-;_-* &quot;-&quot;??\ _€_-;_-@_-">
                  <c:v>1839.0461538461539</c:v>
                </c:pt>
                <c:pt idx="39" formatCode="_-* #,##0.00\ _€_-;\-* #,##0.00\ _€_-;_-* &quot;-&quot;??\ _€_-;_-@_-">
                  <c:v>6202.7184615384622</c:v>
                </c:pt>
                <c:pt idx="40" formatCode="_-* #,##0.00\ _€_-;\-* #,##0.00\ _€_-;_-* &quot;-&quot;??\ _€_-;_-@_-">
                  <c:v>2354.6923076923081</c:v>
                </c:pt>
                <c:pt idx="41" formatCode="_-* #,##0.00\ _€_-;\-* #,##0.00\ _€_-;_-* &quot;-&quot;??\ _€_-;_-@_-">
                  <c:v>1311.0923076923079</c:v>
                </c:pt>
                <c:pt idx="42" formatCode="_-* #,##0.00\ _€_-;\-* #,##0.00\ _€_-;_-* &quot;-&quot;??\ _€_-;_-@_-">
                  <c:v>2458.88</c:v>
                </c:pt>
                <c:pt idx="43" formatCode="_-* #,##0.00\ _€_-;\-* #,##0.00\ _€_-;_-* &quot;-&quot;??\ _€_-;_-@_-">
                  <c:v>3663.8193846153849</c:v>
                </c:pt>
                <c:pt idx="44" formatCode="_-* #,##0.00\ _€_-;\-* #,##0.00\ _€_-;_-* &quot;-&quot;??\ _€_-;_-@_-">
                  <c:v>1850.041538461538</c:v>
                </c:pt>
                <c:pt idx="45" formatCode="_-* #,##0.00\ _€_-;\-* #,##0.00\ _€_-;_-* &quot;-&quot;??\ _€_-;_-@_-">
                  <c:v>1715.590769230769</c:v>
                </c:pt>
                <c:pt idx="46" formatCode="_-* #,##0.00\ _€_-;\-* #,##0.00\ _€_-;_-* &quot;-&quot;??\ _€_-;_-@_-">
                  <c:v>2191.7307692307691</c:v>
                </c:pt>
                <c:pt idx="47" formatCode="_-* #,##0.00\ _€_-;\-* #,##0.00\ _€_-;_-* &quot;-&quot;??\ _€_-;_-@_-">
                  <c:v>4755.09</c:v>
                </c:pt>
                <c:pt idx="48" formatCode="_-* #,##0.00\ _€_-;\-* #,##0.00\ _€_-;_-* &quot;-&quot;??\ _€_-;_-@_-">
                  <c:v>1018.7615384615383</c:v>
                </c:pt>
              </c:numCache>
            </c:numRef>
          </c:val>
        </c:ser>
        <c:ser>
          <c:idx val="1"/>
          <c:order val="1"/>
          <c:tx>
            <c:strRef>
              <c:f>PetitePêcheMaritime!$A$3</c:f>
              <c:strCache>
                <c:ptCount val="1"/>
                <c:pt idx="0">
                  <c:v> - Crabes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PetitePêcheMaritime!$B$3:$AX$3</c:f>
              <c:numCache>
                <c:formatCode>General</c:formatCode>
                <c:ptCount val="49"/>
                <c:pt idx="11" formatCode="* #,##0\ ;\-* #,##0\ ;* \-00\ ">
                  <c:v>465</c:v>
                </c:pt>
                <c:pt idx="12" formatCode="* #,##0\ ;\-* #,##0\ ;* \-00\ ">
                  <c:v>444</c:v>
                </c:pt>
                <c:pt idx="13" formatCode="* #,##0\ ;\-* #,##0\ ;* \-00\ ">
                  <c:v>675</c:v>
                </c:pt>
                <c:pt idx="14" formatCode="* #,##0\ ;\-* #,##0\ ;* \-00\ ">
                  <c:v>833</c:v>
                </c:pt>
                <c:pt idx="15" formatCode="* #,##0\ ;\-* #,##0\ ;* \-00\ ">
                  <c:v>1020</c:v>
                </c:pt>
                <c:pt idx="16" formatCode="* #,##0\ ;\-* #,##0\ ;* \-00\ ">
                  <c:v>1200</c:v>
                </c:pt>
                <c:pt idx="17" formatCode="* #,##0\ ;\-* #,##0\ ;* \-00\ ">
                  <c:v>960</c:v>
                </c:pt>
                <c:pt idx="18" formatCode="* #,##0\ ;\-* #,##0\ ;* \-00\ ">
                  <c:v>849</c:v>
                </c:pt>
                <c:pt idx="19" formatCode="* #,##0\ ;\-* #,##0\ ;* \-00\ ">
                  <c:v>1085</c:v>
                </c:pt>
                <c:pt idx="20" formatCode="* #,##0\ ;\-* #,##0\ ;* \-00\ ">
                  <c:v>1300</c:v>
                </c:pt>
                <c:pt idx="21" formatCode="* #,##0\ ;\-* #,##0\ ;* \-00\ ">
                  <c:v>1300</c:v>
                </c:pt>
                <c:pt idx="22" formatCode="* #,##0\ ;\-* #,##0\ ;* \-00\ ">
                  <c:v>1000</c:v>
                </c:pt>
                <c:pt idx="23" formatCode="* #,##0\ ;\-* #,##0\ ;* \-00\ ">
                  <c:v>1000</c:v>
                </c:pt>
                <c:pt idx="24" formatCode="* #,##0\ ;\-* #,##0\ ;* \-00\ ">
                  <c:v>1500</c:v>
                </c:pt>
                <c:pt idx="25" formatCode="* #,##0\ ;\-* #,##0\ ;* \-00\ ">
                  <c:v>868</c:v>
                </c:pt>
                <c:pt idx="26" formatCode="* #,##0\ ;\-* #,##0\ ;* \-00\ ">
                  <c:v>1030</c:v>
                </c:pt>
                <c:pt idx="27" formatCode="* #,##0\ ;\-* #,##0\ ;* \-00\ ">
                  <c:v>1347</c:v>
                </c:pt>
                <c:pt idx="28" formatCode="* #,##0\ ;\-* #,##0\ ;* \-00\ ">
                  <c:v>1400</c:v>
                </c:pt>
                <c:pt idx="29" formatCode="* #,##0\ ;\-* #,##0\ ;* \-00\ ">
                  <c:v>1450</c:v>
                </c:pt>
                <c:pt idx="30" formatCode="* #,##0\ ;\-* #,##0\ ;* \-00\ ">
                  <c:v>1500</c:v>
                </c:pt>
                <c:pt idx="31" formatCode="* #,##0\ ;\-* #,##0\ ;* \-00\ ">
                  <c:v>1525</c:v>
                </c:pt>
                <c:pt idx="32" formatCode="* #,##0\ ;\-* #,##0\ ;* \-00\ ">
                  <c:v>1600</c:v>
                </c:pt>
                <c:pt idx="33" formatCode="* #,##0\ ;\-* #,##0\ ;* \-00\ ">
                  <c:v>1370</c:v>
                </c:pt>
                <c:pt idx="34" formatCode="* #,##0\ ;\-* #,##0\ ;* \-00\ ">
                  <c:v>1370</c:v>
                </c:pt>
                <c:pt idx="35" formatCode="* #,##0\ ;\-* #,##0\ ;* \-00\ ">
                  <c:v>2580</c:v>
                </c:pt>
                <c:pt idx="36" formatCode="* #,##0\ ;\-* #,##0\ ;* \-00\ ">
                  <c:v>2019</c:v>
                </c:pt>
                <c:pt idx="37" formatCode="* #,##0\ ;\-* #,##0\ ;* \-00\ ">
                  <c:v>3700</c:v>
                </c:pt>
                <c:pt idx="38" formatCode="_-* #,##0.00\ _€_-;\-* #,##0.00\ _€_-;_-* &quot;-&quot;??\ _€_-;_-@_-">
                  <c:v>3508.2923076923089</c:v>
                </c:pt>
                <c:pt idx="39" formatCode="_-* #,##0.00\ _€_-;\-* #,##0.00\ _€_-;_-* &quot;-&quot;??\ _€_-;_-@_-">
                  <c:v>6014.5984615384623</c:v>
                </c:pt>
                <c:pt idx="40" formatCode="_-* #,##0.00\ _€_-;\-* #,##0.00\ _€_-;_-* &quot;-&quot;??\ _€_-;_-@_-">
                  <c:v>6946.0153846153853</c:v>
                </c:pt>
                <c:pt idx="41" formatCode="_-* #,##0.00\ _€_-;\-* #,##0.00\ _€_-;_-* &quot;-&quot;??\ _€_-;_-@_-">
                  <c:v>7306.1538461538476</c:v>
                </c:pt>
                <c:pt idx="42" formatCode="_-* #,##0.00\ _€_-;\-* #,##0.00\ _€_-;_-* &quot;-&quot;??\ _€_-;_-@_-">
                  <c:v>4473.9538461538468</c:v>
                </c:pt>
                <c:pt idx="43" formatCode="_-* #,##0.00\ _€_-;\-* #,##0.00\ _€_-;_-* &quot;-&quot;??\ _€_-;_-@_-">
                  <c:v>6018.38</c:v>
                </c:pt>
                <c:pt idx="44" formatCode="_-* #,##0.00\ _€_-;\-* #,##0.00\ _€_-;_-* &quot;-&quot;??\ _€_-;_-@_-">
                  <c:v>6650.8553846154</c:v>
                </c:pt>
                <c:pt idx="45" formatCode="_-* #,##0.00\ _€_-;\-* #,##0.00\ _€_-;_-* &quot;-&quot;??\ _€_-;_-@_-">
                  <c:v>6248.7323076923067</c:v>
                </c:pt>
                <c:pt idx="46" formatCode="_-* #,##0.00\ _€_-;\-* #,##0.00\ _€_-;_-* &quot;-&quot;??\ _€_-;_-@_-">
                  <c:v>5714.2015384615361</c:v>
                </c:pt>
                <c:pt idx="47" formatCode="_-* #,##0.00\ _€_-;\-* #,##0.00\ _€_-;_-* &quot;-&quot;??\ _€_-;_-@_-">
                  <c:v>4901.7693846153834</c:v>
                </c:pt>
                <c:pt idx="48" formatCode="_-* #,##0.00\ _€_-;\-* #,##0.00\ _€_-;_-* &quot;-&quot;??\ _€_-;_-@_-">
                  <c:v>6322.8538461538465</c:v>
                </c:pt>
              </c:numCache>
            </c:numRef>
          </c:val>
        </c:ser>
        <c:ser>
          <c:idx val="2"/>
          <c:order val="2"/>
          <c:tx>
            <c:strRef>
              <c:f>PetitePêcheMaritime!$A$4</c:f>
              <c:strCache>
                <c:ptCount val="1"/>
                <c:pt idx="0">
                  <c:v> - Foza kely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PetitePêcheMaritime!$B$4:$AX$4</c:f>
              <c:numCache>
                <c:formatCode>General</c:formatCode>
                <c:ptCount val="49"/>
                <c:pt idx="46" formatCode="_-* #,##0.00\ _€_-;\-* #,##0.00\ _€_-;_-* &quot;-&quot;??\ _€_-;_-@_-">
                  <c:v>97.538461538461533</c:v>
                </c:pt>
                <c:pt idx="47" formatCode="_-* #,##0.00\ _€_-;\-* #,##0.00\ _€_-;_-* &quot;-&quot;??\ _€_-;_-@_-">
                  <c:v>182.61538461538458</c:v>
                </c:pt>
                <c:pt idx="48" formatCode="_-* #,##0.00\ _€_-;\-* #,##0.00\ _€_-;_-* &quot;-&quot;??\ _€_-;_-@_-">
                  <c:v>172.66153846153844</c:v>
                </c:pt>
              </c:numCache>
            </c:numRef>
          </c:val>
        </c:ser>
        <c:ser>
          <c:idx val="3"/>
          <c:order val="3"/>
          <c:tx>
            <c:strRef>
              <c:f>PetitePêcheMaritime!$A$5</c:f>
              <c:strCache>
                <c:ptCount val="1"/>
                <c:pt idx="0">
                  <c:v> - Dauphins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PetitePêcheMaritime!$B$5:$AX$5</c:f>
              <c:numCache>
                <c:formatCode>General</c:formatCode>
                <c:ptCount val="49"/>
                <c:pt idx="38" formatCode="_-* #,##0.00\ _€_-;\-* #,##0.00\ _€_-;_-* &quot;-&quot;??\ _€_-;_-@_-">
                  <c:v>2.4615384615384621</c:v>
                </c:pt>
                <c:pt idx="39" formatCode="_-* #,##0.00\ _€_-;\-* #,##0.00\ _€_-;_-* &quot;-&quot;??\ _€_-;_-@_-">
                  <c:v>0</c:v>
                </c:pt>
                <c:pt idx="40" formatCode="_-* #,##0.00\ _€_-;\-* #,##0.00\ _€_-;_-* &quot;-&quot;??\ _€_-;_-@_-">
                  <c:v>0</c:v>
                </c:pt>
                <c:pt idx="41" formatCode="_-* #,##0.00\ _€_-;\-* #,##0.00\ _€_-;_-* &quot;-&quot;??\ _€_-;_-@_-">
                  <c:v>0</c:v>
                </c:pt>
                <c:pt idx="42" formatCode="_-* #,##0.00\ _€_-;\-* #,##0.00\ _€_-;_-* &quot;-&quot;??\ _€_-;_-@_-">
                  <c:v>0</c:v>
                </c:pt>
              </c:numCache>
            </c:numRef>
          </c:val>
        </c:ser>
        <c:ser>
          <c:idx val="4"/>
          <c:order val="4"/>
          <c:tx>
            <c:strRef>
              <c:f>PetitePêcheMaritime!$A$6</c:f>
              <c:strCache>
                <c:ptCount val="1"/>
                <c:pt idx="0">
                  <c:v> - Langoustes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PetitePêcheMaritime!$B$6:$AX$6</c:f>
              <c:numCache>
                <c:formatCode>General</c:formatCode>
                <c:ptCount val="49"/>
                <c:pt idx="11" formatCode="* #,##0\ ;\-* #,##0\ ;* \-00\ ">
                  <c:v>83</c:v>
                </c:pt>
                <c:pt idx="12" formatCode="* #,##0\ ;\-* #,##0\ ;* \-00\ ">
                  <c:v>234</c:v>
                </c:pt>
                <c:pt idx="13" formatCode="* #,##0\ ;\-* #,##0\ ;* \-00\ ">
                  <c:v>189</c:v>
                </c:pt>
                <c:pt idx="14" formatCode="* #,##0\ ;\-* #,##0\ ;* \-00\ ">
                  <c:v>341</c:v>
                </c:pt>
                <c:pt idx="15" formatCode="* #,##0\ ;\-* #,##0\ ;* \-00\ ">
                  <c:v>321</c:v>
                </c:pt>
                <c:pt idx="16" formatCode="* #,##0\ ;\-* #,##0\ ;* \-00\ ">
                  <c:v>280</c:v>
                </c:pt>
                <c:pt idx="17" formatCode="* #,##0\ ;\-* #,##0\ ;* \-00\ ">
                  <c:v>360</c:v>
                </c:pt>
                <c:pt idx="18" formatCode="* #,##0\ ;\-* #,##0\ ;* \-00\ ">
                  <c:v>461</c:v>
                </c:pt>
                <c:pt idx="19" formatCode="* #,##0\ ;\-* #,##0\ ;* \-00\ ">
                  <c:v>358</c:v>
                </c:pt>
                <c:pt idx="20" formatCode="* #,##0\ ;\-* #,##0\ ;* \-00\ ">
                  <c:v>390</c:v>
                </c:pt>
                <c:pt idx="21" formatCode="* #,##0\ ;\-* #,##0\ ;* \-00\ ">
                  <c:v>390</c:v>
                </c:pt>
                <c:pt idx="22" formatCode="* #,##0\ ;\-* #,##0\ ;* \-00\ ">
                  <c:v>390</c:v>
                </c:pt>
                <c:pt idx="23" formatCode="* #,##0\ ;\-* #,##0\ ;* \-00\ ">
                  <c:v>390</c:v>
                </c:pt>
                <c:pt idx="24" formatCode="* #,##0\ ;\-* #,##0\ ;* \-00\ ">
                  <c:v>341</c:v>
                </c:pt>
                <c:pt idx="25" formatCode="* #,##0\ ;\-* #,##0\ ;* \-00\ ">
                  <c:v>338</c:v>
                </c:pt>
                <c:pt idx="26" formatCode="* #,##0\ ;\-* #,##0\ ;* \-00\ ">
                  <c:v>329</c:v>
                </c:pt>
                <c:pt idx="27" formatCode="* #,##0\ ;\-* #,##0\ ;* \-00\ ">
                  <c:v>359</c:v>
                </c:pt>
                <c:pt idx="28" formatCode="* #,##0\ ;\-* #,##0\ ;* \-00\ ">
                  <c:v>400</c:v>
                </c:pt>
                <c:pt idx="29" formatCode="* #,##0\ ;\-* #,##0\ ;* \-00\ ">
                  <c:v>450</c:v>
                </c:pt>
                <c:pt idx="30" formatCode="* #,##0\ ;\-* #,##0\ ;* \-00\ ">
                  <c:v>450</c:v>
                </c:pt>
                <c:pt idx="31" formatCode="* #,##0\ ;\-* #,##0\ ;* \-00\ ">
                  <c:v>500</c:v>
                </c:pt>
                <c:pt idx="32" formatCode="* #,##0\ ;\-* #,##0\ ;* \-00\ ">
                  <c:v>550</c:v>
                </c:pt>
                <c:pt idx="33" formatCode="* #,##0\ ;\-* #,##0\ ;* \-00\ ">
                  <c:v>380</c:v>
                </c:pt>
                <c:pt idx="34" formatCode="* #,##0\ ;\-* #,##0\ ;* \-00\ ">
                  <c:v>450</c:v>
                </c:pt>
                <c:pt idx="35" formatCode="* #,##0\ ;\-* #,##0\ ;* \-00\ ">
                  <c:v>432</c:v>
                </c:pt>
                <c:pt idx="36" formatCode="* #,##0\ ;\-* #,##0\ ;* \-00\ ">
                  <c:v>367</c:v>
                </c:pt>
                <c:pt idx="37" formatCode="* #,##0\ ;\-* #,##0\ ;* \-00\ ">
                  <c:v>354</c:v>
                </c:pt>
                <c:pt idx="38" formatCode="_-* #,##0.00\ _€_-;\-* #,##0.00\ _€_-;_-* &quot;-&quot;??\ _€_-;_-@_-">
                  <c:v>369.33230769230772</c:v>
                </c:pt>
                <c:pt idx="39" formatCode="_-* #,##0.00\ _€_-;\-* #,##0.00\ _€_-;_-* &quot;-&quot;??\ _€_-;_-@_-">
                  <c:v>895.06153846153848</c:v>
                </c:pt>
                <c:pt idx="40" formatCode="_-* #,##0.00\ _€_-;\-* #,##0.00\ _€_-;_-* &quot;-&quot;??\ _€_-;_-@_-">
                  <c:v>536.92307692307702</c:v>
                </c:pt>
                <c:pt idx="41" formatCode="_-* #,##0.00\ _€_-;\-* #,##0.00\ _€_-;_-* &quot;-&quot;??\ _€_-;_-@_-">
                  <c:v>598.46153846153857</c:v>
                </c:pt>
                <c:pt idx="42" formatCode="_-* #,##0.00\ _€_-;\-* #,##0.00\ _€_-;_-* &quot;-&quot;??\ _€_-;_-@_-">
                  <c:v>601.70615384615405</c:v>
                </c:pt>
                <c:pt idx="43" formatCode="_-* #,##0.00\ _€_-;\-* #,##0.00\ _€_-;_-* &quot;-&quot;??\ _€_-;_-@_-">
                  <c:v>843.28</c:v>
                </c:pt>
                <c:pt idx="44" formatCode="_-* #,##0.00\ _€_-;\-* #,##0.00\ _€_-;_-* &quot;-&quot;??\ _€_-;_-@_-">
                  <c:v>825.47538461538477</c:v>
                </c:pt>
                <c:pt idx="45" formatCode="_-* #,##0.00\ _€_-;\-* #,##0.00\ _€_-;_-* &quot;-&quot;??\ _€_-;_-@_-">
                  <c:v>977.61384615384623</c:v>
                </c:pt>
                <c:pt idx="46" formatCode="_-* #,##0.00\ _€_-;\-* #,##0.00\ _€_-;_-* &quot;-&quot;??\ _€_-;_-@_-">
                  <c:v>245.46153846153857</c:v>
                </c:pt>
                <c:pt idx="47" formatCode="_-* #,##0.00\ _€_-;\-* #,##0.00\ _€_-;_-* &quot;-&quot;??\ _€_-;_-@_-">
                  <c:v>269.00353846153837</c:v>
                </c:pt>
                <c:pt idx="48" formatCode="_-* #,##0.00\ _€_-;\-* #,##0.00\ _€_-;_-* &quot;-&quot;??\ _€_-;_-@_-">
                  <c:v>692.34307692307686</c:v>
                </c:pt>
              </c:numCache>
            </c:numRef>
          </c:val>
        </c:ser>
        <c:ser>
          <c:idx val="5"/>
          <c:order val="5"/>
          <c:tx>
            <c:strRef>
              <c:f>PetitePêcheMaritime!$A$7</c:f>
              <c:strCache>
                <c:ptCount val="1"/>
                <c:pt idx="0">
                  <c:v> - Holothuries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PetitePêcheMaritime!$B$7:$AX$7</c:f>
              <c:numCache>
                <c:formatCode>General</c:formatCode>
                <c:ptCount val="49"/>
                <c:pt idx="6" formatCode="* #,##0\ ;\-* #,##0\ ;* \-00\ ">
                  <c:v>71</c:v>
                </c:pt>
                <c:pt idx="7" formatCode="* #,##0\ ;\-* #,##0\ ;* \-00\ ">
                  <c:v>50</c:v>
                </c:pt>
                <c:pt idx="8" formatCode="* #,##0\ ;\-* #,##0\ ;* \-00\ ">
                  <c:v>20</c:v>
                </c:pt>
                <c:pt idx="9" formatCode="* #,##0\ ;\-* #,##0\ ;* \-00\ ">
                  <c:v>11</c:v>
                </c:pt>
                <c:pt idx="10" formatCode="* #,##0\ ;\-* #,##0\ ;* \-00\ ">
                  <c:v>67</c:v>
                </c:pt>
                <c:pt idx="11" formatCode="* #,##0\ ;\-* #,##0\ ;* \-00\ ">
                  <c:v>26</c:v>
                </c:pt>
                <c:pt idx="12" formatCode="* #,##0\ ;\-* #,##0\ ;* \-00\ ">
                  <c:v>34</c:v>
                </c:pt>
                <c:pt idx="13" formatCode="* #,##0\ ;\-* #,##0\ ;* \-00\ ">
                  <c:v>57</c:v>
                </c:pt>
                <c:pt idx="14" formatCode="* #,##0\ ;\-* #,##0\ ;* \-00\ ">
                  <c:v>118</c:v>
                </c:pt>
                <c:pt idx="15" formatCode="* #,##0\ ;\-* #,##0\ ;* \-00\ ">
                  <c:v>110</c:v>
                </c:pt>
                <c:pt idx="16" formatCode="* #,##0\ ;\-* #,##0\ ;* \-00\ ">
                  <c:v>203</c:v>
                </c:pt>
                <c:pt idx="17" formatCode="* #,##0\ ;\-* #,##0\ ;* \-00\ ">
                  <c:v>600</c:v>
                </c:pt>
                <c:pt idx="18" formatCode="* #,##0\ ;\-* #,##0\ ;* \-00\ ">
                  <c:v>423</c:v>
                </c:pt>
                <c:pt idx="19" formatCode="* #,##0\ ;\-* #,##0\ ;* \-00\ ">
                  <c:v>450</c:v>
                </c:pt>
                <c:pt idx="20" formatCode="* #,##0\ ;\-* #,##0\ ;* \-00\ ">
                  <c:v>1800</c:v>
                </c:pt>
                <c:pt idx="21" formatCode="* #,##0\ ;\-* #,##0\ ;* \-00\ ">
                  <c:v>1800</c:v>
                </c:pt>
                <c:pt idx="22" formatCode="* #,##0\ ;\-* #,##0\ ;* \-00\ ">
                  <c:v>1800</c:v>
                </c:pt>
                <c:pt idx="23" formatCode="* #,##0\ ;\-* #,##0\ ;* \-00\ ">
                  <c:v>1800</c:v>
                </c:pt>
                <c:pt idx="24" formatCode="* #,##0\ ;\-* #,##0\ ;* \-00\ ">
                  <c:v>482</c:v>
                </c:pt>
                <c:pt idx="25" formatCode="* #,##0\ ;\-* #,##0\ ;* \-00\ ">
                  <c:v>512</c:v>
                </c:pt>
                <c:pt idx="26" formatCode="* #,##0\ ;\-* #,##0\ ;* \-00\ ">
                  <c:v>838</c:v>
                </c:pt>
                <c:pt idx="27" formatCode="* #,##0\ ;\-* #,##0\ ;* \-00\ ">
                  <c:v>851</c:v>
                </c:pt>
                <c:pt idx="28" formatCode="* #,##0\ ;\-* #,##0\ ;* \-00\ ">
                  <c:v>830</c:v>
                </c:pt>
                <c:pt idx="29" formatCode="* #,##0\ ;\-* #,##0\ ;* \-00\ ">
                  <c:v>850</c:v>
                </c:pt>
                <c:pt idx="30" formatCode="* #,##0\ ;\-* #,##0\ ;* \-00\ ">
                  <c:v>850</c:v>
                </c:pt>
                <c:pt idx="31" formatCode="* #,##0\ ;\-* #,##0\ ;* \-00\ ">
                  <c:v>820</c:v>
                </c:pt>
                <c:pt idx="32" formatCode="* #,##0\ ;\-* #,##0\ ;* \-00\ ">
                  <c:v>850</c:v>
                </c:pt>
                <c:pt idx="33" formatCode="* #,##0\ ;\-* #,##0\ ;* \-00\ ">
                  <c:v>470</c:v>
                </c:pt>
                <c:pt idx="34" formatCode="* #,##0\ ;\-* #,##0\ ;* \-00\ ">
                  <c:v>470</c:v>
                </c:pt>
                <c:pt idx="35" formatCode="* #,##0\ ;\-* #,##0\ ;* \-00\ ">
                  <c:v>302</c:v>
                </c:pt>
                <c:pt idx="36" formatCode="* #,##0\ ;\-* #,##0\ ;* \-00\ ">
                  <c:v>415</c:v>
                </c:pt>
                <c:pt idx="37" formatCode="* #,##0\ ;\-* #,##0\ ;* \-00\ ">
                  <c:v>890</c:v>
                </c:pt>
                <c:pt idx="38" formatCode="_-* #,##0.00\ _€_-;\-* #,##0.00\ _€_-;_-* &quot;-&quot;??\ _€_-;_-@_-">
                  <c:v>1075.9076923076923</c:v>
                </c:pt>
                <c:pt idx="39" formatCode="_-* #,##0.00\ _€_-;\-* #,##0.00\ _€_-;_-* &quot;-&quot;??\ _€_-;_-@_-">
                  <c:v>3940.28</c:v>
                </c:pt>
                <c:pt idx="40" formatCode="_-* #,##0.00\ _€_-;\-* #,##0.00\ _€_-;_-* &quot;-&quot;??\ _€_-;_-@_-">
                  <c:v>3263.3538461538465</c:v>
                </c:pt>
                <c:pt idx="41" formatCode="_-* #,##0.00\ _€_-;\-* #,##0.00\ _€_-;_-* &quot;-&quot;??\ _€_-;_-@_-">
                  <c:v>2458.461538461539</c:v>
                </c:pt>
                <c:pt idx="42" formatCode="_-* #,##0.00\ _€_-;\-* #,##0.00\ _€_-;_-* &quot;-&quot;??\ _€_-;_-@_-">
                  <c:v>822.64615384615399</c:v>
                </c:pt>
                <c:pt idx="43" formatCode="_-* #,##0.00\ _€_-;\-* #,##0.00\ _€_-;_-* &quot;-&quot;??\ _€_-;_-@_-">
                  <c:v>922.36923076923063</c:v>
                </c:pt>
                <c:pt idx="44" formatCode="_-* #,##0.00\ _€_-;\-* #,##0.00\ _€_-;_-* &quot;-&quot;??\ _€_-;_-@_-">
                  <c:v>853.30923076923068</c:v>
                </c:pt>
                <c:pt idx="45" formatCode="_-* #,##0.00\ _€_-;\-* #,##0.00\ _€_-;_-* &quot;-&quot;??\ _€_-;_-@_-">
                  <c:v>1149.7630769230768</c:v>
                </c:pt>
                <c:pt idx="46" formatCode="_-* #,##0.00\ _€_-;\-* #,##0.00\ _€_-;_-* &quot;-&quot;??\ _€_-;_-@_-">
                  <c:v>1511.4153846153843</c:v>
                </c:pt>
                <c:pt idx="47" formatCode="_-* #,##0.00\ _€_-;\-* #,##0.00\ _€_-;_-* &quot;-&quot;??\ _€_-;_-@_-">
                  <c:v>1495.8000769230769</c:v>
                </c:pt>
                <c:pt idx="48" formatCode="_-* #,##0.00\ _€_-;\-* #,##0.00\ _€_-;_-* &quot;-&quot;??\ _€_-;_-@_-">
                  <c:v>983.10461538461539</c:v>
                </c:pt>
              </c:numCache>
            </c:numRef>
          </c:val>
        </c:ser>
        <c:ser>
          <c:idx val="6"/>
          <c:order val="6"/>
          <c:tx>
            <c:strRef>
              <c:f>PetitePêcheMaritime!$A$8</c:f>
              <c:strCache>
                <c:ptCount val="1"/>
                <c:pt idx="0">
                  <c:v> - Algues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PetitePêcheMaritime!$B$8:$AX$8</c:f>
              <c:numCache>
                <c:formatCode>General</c:formatCode>
                <c:ptCount val="49"/>
                <c:pt idx="20" formatCode="* #,##0\ ;\-* #,##0\ ;* \-00\ ">
                  <c:v>702</c:v>
                </c:pt>
                <c:pt idx="21" formatCode="* #,##0\ ;\-* #,##0\ ;* \-00\ ">
                  <c:v>787</c:v>
                </c:pt>
                <c:pt idx="22" formatCode="* #,##0\ ;\-* #,##0\ ;* \-00\ ">
                  <c:v>787</c:v>
                </c:pt>
                <c:pt idx="23" formatCode="* #,##0\ ;\-* #,##0\ ;* \-00\ ">
                  <c:v>1000</c:v>
                </c:pt>
                <c:pt idx="24" formatCode="* #,##0\ ;\-* #,##0\ ;* \-00\ ">
                  <c:v>2510</c:v>
                </c:pt>
                <c:pt idx="25" formatCode="* #,##0\ ;\-* #,##0\ ;* \-00\ ">
                  <c:v>1933</c:v>
                </c:pt>
                <c:pt idx="26" formatCode="* #,##0\ ;\-* #,##0\ ;* \-00\ ">
                  <c:v>5792</c:v>
                </c:pt>
                <c:pt idx="27" formatCode="* #,##0\ ;\-* #,##0\ ;* \-00\ ">
                  <c:v>5045</c:v>
                </c:pt>
                <c:pt idx="28" formatCode="* #,##0\ ;\-* #,##0\ ;* \-00\ ">
                  <c:v>5100</c:v>
                </c:pt>
                <c:pt idx="29" formatCode="* #,##0\ ;\-* #,##0\ ;* \-00\ ">
                  <c:v>5170</c:v>
                </c:pt>
                <c:pt idx="30" formatCode="* #,##0\ ;\-* #,##0\ ;* \-00\ ">
                  <c:v>5200</c:v>
                </c:pt>
                <c:pt idx="31" formatCode="* #,##0\ ;\-* #,##0\ ;* \-00\ ">
                  <c:v>5225</c:v>
                </c:pt>
                <c:pt idx="32" formatCode="* #,##0\ ;\-* #,##0\ ;* \-00\ ">
                  <c:v>5300</c:v>
                </c:pt>
                <c:pt idx="33" formatCode="* #,##0\ ;\-* #,##0\ ;* \-00\ ">
                  <c:v>3650</c:v>
                </c:pt>
                <c:pt idx="34" formatCode="* #,##0\ ;\-* #,##0\ ;* \-00\ ">
                  <c:v>3650</c:v>
                </c:pt>
                <c:pt idx="35" formatCode="* #,##0\ ;\-* #,##0\ ;* \-00\ ">
                  <c:v>3600</c:v>
                </c:pt>
                <c:pt idx="36" formatCode="* #,##0\ ;\-* #,##0\ ;* \-00\ ">
                  <c:v>3600</c:v>
                </c:pt>
              </c:numCache>
            </c:numRef>
          </c:val>
        </c:ser>
        <c:ser>
          <c:idx val="7"/>
          <c:order val="7"/>
          <c:tx>
            <c:strRef>
              <c:f>PetitePêcheMaritime!$A$9</c:f>
              <c:strCache>
                <c:ptCount val="1"/>
                <c:pt idx="0">
                  <c:v> - Poissons 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PetitePêcheMaritime!$B$9:$AX$9</c:f>
              <c:numCache>
                <c:formatCode>General</c:formatCode>
                <c:ptCount val="49"/>
                <c:pt idx="12" formatCode="* #,##0\ ;\-* #,##0\ ;* \-00\ ">
                  <c:v>12523</c:v>
                </c:pt>
                <c:pt idx="13" formatCode="* #,##0\ ;\-* #,##0\ ;* \-00\ ">
                  <c:v>14738</c:v>
                </c:pt>
                <c:pt idx="14" formatCode="* #,##0\ ;\-* #,##0\ ;* \-00\ ">
                  <c:v>52113</c:v>
                </c:pt>
                <c:pt idx="15" formatCode="* #,##0\ ;\-* #,##0\ ;* \-00\ ">
                  <c:v>52270</c:v>
                </c:pt>
                <c:pt idx="16" formatCode="* #,##0\ ;\-* #,##0\ ;* \-00\ ">
                  <c:v>50000</c:v>
                </c:pt>
                <c:pt idx="17" formatCode="* #,##0\ ;\-* #,##0\ ;* \-00\ ">
                  <c:v>50000</c:v>
                </c:pt>
                <c:pt idx="18" formatCode="* #,##0\ ;\-* #,##0\ ;* \-00\ ">
                  <c:v>50000</c:v>
                </c:pt>
                <c:pt idx="19" formatCode="* #,##0\ ;\-* #,##0\ ;* \-00\ ">
                  <c:v>57500</c:v>
                </c:pt>
                <c:pt idx="20" formatCode="* #,##0\ ;\-* #,##0\ ;* \-00\ ">
                  <c:v>50200</c:v>
                </c:pt>
                <c:pt idx="21" formatCode="* #,##0\ ;\-* #,##0\ ;* \-00\ ">
                  <c:v>50200</c:v>
                </c:pt>
                <c:pt idx="22" formatCode="* #,##0\ ;\-* #,##0\ ;* \-00\ ">
                  <c:v>50000</c:v>
                </c:pt>
                <c:pt idx="23" formatCode="* #,##0\ ;\-* #,##0\ ;* \-00\ ">
                  <c:v>50000</c:v>
                </c:pt>
                <c:pt idx="24" formatCode="* #,##0\ ;\-* #,##0\ ;* \-00\ ">
                  <c:v>50000</c:v>
                </c:pt>
                <c:pt idx="25" formatCode="* #,##0\ ;\-* #,##0\ ;* \-00\ ">
                  <c:v>55000</c:v>
                </c:pt>
                <c:pt idx="26" formatCode="* #,##0\ ;\-* #,##0\ ;* \-00\ ">
                  <c:v>55000</c:v>
                </c:pt>
                <c:pt idx="27" formatCode="* #,##0\ ;\-* #,##0\ ;* \-00\ ">
                  <c:v>55000</c:v>
                </c:pt>
                <c:pt idx="28" formatCode="* #,##0\ ;\-* #,##0\ ;* \-00\ ">
                  <c:v>55000</c:v>
                </c:pt>
                <c:pt idx="29" formatCode="* #,##0\ ;\-* #,##0\ ;* \-00\ ">
                  <c:v>55000</c:v>
                </c:pt>
                <c:pt idx="30" formatCode="* #,##0\ ;\-* #,##0\ ;* \-00\ ">
                  <c:v>55000</c:v>
                </c:pt>
                <c:pt idx="31" formatCode="* #,##0\ ;\-* #,##0\ ;* \-00\ ">
                  <c:v>55000</c:v>
                </c:pt>
                <c:pt idx="32" formatCode="* #,##0\ ;\-* #,##0\ ;* \-00\ ">
                  <c:v>55000</c:v>
                </c:pt>
                <c:pt idx="33" formatCode="* #,##0\ ;\-* #,##0\ ;* \-00\ ">
                  <c:v>55000</c:v>
                </c:pt>
                <c:pt idx="34" formatCode="* #,##0\ ;\-* #,##0\ ;* \-00\ ">
                  <c:v>56000</c:v>
                </c:pt>
                <c:pt idx="35" formatCode="* #,##0\ ;\-* #,##0\ ;* \-00\ ">
                  <c:v>56000</c:v>
                </c:pt>
                <c:pt idx="36" formatCode="* #,##0\ ;\-* #,##0\ ;* \-00\ ">
                  <c:v>56000</c:v>
                </c:pt>
                <c:pt idx="37" formatCode="* #,##0\ ;\-* #,##0\ ;* \-00\ ">
                  <c:v>33090</c:v>
                </c:pt>
                <c:pt idx="38" formatCode="_-* #,##0.00\ _€_-;\-* #,##0.00\ _€_-;_-* &quot;-&quot;??\ _€_-;_-@_-">
                  <c:v>75114.923076923078</c:v>
                </c:pt>
                <c:pt idx="39" formatCode="_-* #,##0.00\ _€_-;\-* #,##0.00\ _€_-;_-* &quot;-&quot;??\ _€_-;_-@_-">
                  <c:v>59115.427692307698</c:v>
                </c:pt>
                <c:pt idx="40" formatCode="_-* #,##0.00\ _€_-;\-* #,##0.00\ _€_-;_-* &quot;-&quot;??\ _€_-;_-@_-">
                  <c:v>47852.269230769234</c:v>
                </c:pt>
                <c:pt idx="41" formatCode="_-* #,##0.00\ _€_-;\-* #,##0.00\ _€_-;_-* &quot;-&quot;??\ _€_-;_-@_-">
                  <c:v>26360.369230769236</c:v>
                </c:pt>
                <c:pt idx="42" formatCode="_-* #,##0.00\ _€_-;\-* #,##0.00\ _€_-;_-* &quot;-&quot;??\ _€_-;_-@_-">
                  <c:v>42980.892307692309</c:v>
                </c:pt>
                <c:pt idx="43" formatCode="_-* #,##0.00\ _€_-;\-* #,##0.00\ _€_-;_-* &quot;-&quot;??\ _€_-;_-@_-">
                  <c:v>67975.049230769204</c:v>
                </c:pt>
                <c:pt idx="44" formatCode="_-* #,##0.00\ _€_-;\-* #,##0.00\ _€_-;_-* &quot;-&quot;??\ _€_-;_-@_-">
                  <c:v>47832.513846153903</c:v>
                </c:pt>
                <c:pt idx="45" formatCode="_-* #,##0.00\ _€_-;\-* #,##0.00\ _€_-;_-* &quot;-&quot;??\ _€_-;_-@_-">
                  <c:v>42448.95</c:v>
                </c:pt>
                <c:pt idx="46" formatCode="_-* #,##0.00\ _€_-;\-* #,##0.00\ _€_-;_-* &quot;-&quot;??\ _€_-;_-@_-">
                  <c:v>42248.969230769231</c:v>
                </c:pt>
                <c:pt idx="47" formatCode="_-* #,##0.00\ _€_-;\-* #,##0.00\ _€_-;_-* &quot;-&quot;??\ _€_-;_-@_-">
                  <c:v>53413.406000000003</c:v>
                </c:pt>
                <c:pt idx="48" formatCode="_-* #,##0.00\ _€_-;\-* #,##0.00\ _€_-;_-* &quot;-&quot;??\ _€_-;_-@_-">
                  <c:v>49598.186153846153</c:v>
                </c:pt>
              </c:numCache>
            </c:numRef>
          </c:val>
        </c:ser>
        <c:ser>
          <c:idx val="8"/>
          <c:order val="8"/>
          <c:tx>
            <c:strRef>
              <c:f>PetitePêcheMaritime!$A$10</c:f>
              <c:strCache>
                <c:ptCount val="1"/>
                <c:pt idx="0">
                  <c:v> - Poissons d'Aquarium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PetitePêcheMaritime!$B$10:$AX$10</c:f>
              <c:numCache>
                <c:formatCode>General</c:formatCode>
                <c:ptCount val="49"/>
                <c:pt idx="44" formatCode="_-* #,##0.00\ _€_-;\-* #,##0.00\ _€_-;_-* &quot;-&quot;??\ _€_-;_-@_-">
                  <c:v>0.61538461538461542</c:v>
                </c:pt>
                <c:pt idx="45" formatCode="_-* #,##0.00\ _€_-;\-* #,##0.00\ _€_-;_-* &quot;-&quot;??\ _€_-;_-@_-">
                  <c:v>0.13846153846153844</c:v>
                </c:pt>
                <c:pt idx="46" formatCode="_-* #,##0.00\ _€_-;\-* #,##0.00\ _€_-;_-* &quot;-&quot;??\ _€_-;_-@_-">
                  <c:v>0.48</c:v>
                </c:pt>
                <c:pt idx="47" formatCode="_-* #,##0.00\ _€_-;\-* #,##0.00\ _€_-;_-* &quot;-&quot;??\ _€_-;_-@_-">
                  <c:v>20.384615384615383</c:v>
                </c:pt>
                <c:pt idx="48" formatCode="_-* #,##0.00\ _€_-;\-* #,##0.00\ _€_-;_-* &quot;-&quot;??\ _€_-;_-@_-">
                  <c:v>12.89</c:v>
                </c:pt>
              </c:numCache>
            </c:numRef>
          </c:val>
        </c:ser>
        <c:ser>
          <c:idx val="9"/>
          <c:order val="9"/>
          <c:tx>
            <c:strRef>
              <c:f>PetitePêcheMaritime!$A$11</c:f>
              <c:strCache>
                <c:ptCount val="1"/>
                <c:pt idx="0">
                  <c:v> - Requins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PetitePêcheMaritime!$B$11:$AX$11</c:f>
              <c:numCache>
                <c:formatCode>General</c:formatCode>
                <c:ptCount val="49"/>
                <c:pt idx="0" formatCode="* #,##0\ ;\-* #,##0\ ;* \-00\ ">
                  <c:v>89</c:v>
                </c:pt>
                <c:pt idx="28" formatCode="* #,##0\ ;\-* #,##0\ ;* \-00\ ">
                  <c:v>130</c:v>
                </c:pt>
                <c:pt idx="38" formatCode="_-* #,##0.00\ _€_-;\-* #,##0.00\ _€_-;_-* &quot;-&quot;??\ _€_-;_-@_-">
                  <c:v>2054.5076923076927</c:v>
                </c:pt>
                <c:pt idx="39" formatCode="_-* #,##0.00\ _€_-;\-* #,##0.00\ _€_-;_-* &quot;-&quot;??\ _€_-;_-@_-">
                  <c:v>518.46153846153857</c:v>
                </c:pt>
                <c:pt idx="40" formatCode="_-* #,##0.00\ _€_-;\-* #,##0.00\ _€_-;_-* &quot;-&quot;??\ _€_-;_-@_-">
                  <c:v>41.830769230769235</c:v>
                </c:pt>
                <c:pt idx="41" formatCode="_-* #,##0.00\ _€_-;\-* #,##0.00\ _€_-;_-* &quot;-&quot;??\ _€_-;_-@_-">
                  <c:v>607.84615384615392</c:v>
                </c:pt>
                <c:pt idx="42" formatCode="_-* #,##0.00\ _€_-;\-* #,##0.00\ _€_-;_-* &quot;-&quot;??\ _€_-;_-@_-">
                  <c:v>114.540769230769</c:v>
                </c:pt>
                <c:pt idx="43" formatCode="_-* #,##0.00\ _€_-;\-* #,##0.00\ _€_-;_-* &quot;-&quot;??\ _€_-;_-@_-">
                  <c:v>271.7076923076923</c:v>
                </c:pt>
                <c:pt idx="44" formatCode="_-* #,##0.00\ _€_-;\-* #,##0.00\ _€_-;_-* &quot;-&quot;??\ _€_-;_-@_-">
                  <c:v>176.24261538461536</c:v>
                </c:pt>
                <c:pt idx="45" formatCode="_-* #,##0.00\ _€_-;\-* #,##0.00\ _€_-;_-* &quot;-&quot;??\ _€_-;_-@_-">
                  <c:v>241.44615384615383</c:v>
                </c:pt>
                <c:pt idx="46" formatCode="_-* #,##0.00\ _€_-;\-* #,##0.00\ _€_-;_-* &quot;-&quot;??\ _€_-;_-@_-">
                  <c:v>773.95384615384614</c:v>
                </c:pt>
                <c:pt idx="47" formatCode="_-* #,##0.00\ _€_-;\-* #,##0.00\ _€_-;_-* &quot;-&quot;??\ _€_-;_-@_-">
                  <c:v>1835.084846153846</c:v>
                </c:pt>
                <c:pt idx="48" formatCode="_-* #,##0.00\ _€_-;\-* #,##0.00\ _€_-;_-* &quot;-&quot;??\ _€_-;_-@_-">
                  <c:v>207.82923076923078</c:v>
                </c:pt>
              </c:numCache>
            </c:numRef>
          </c:val>
        </c:ser>
        <c:ser>
          <c:idx val="10"/>
          <c:order val="10"/>
          <c:tx>
            <c:strRef>
              <c:f>PetitePêcheMaritime!$A$12</c:f>
              <c:strCache>
                <c:ptCount val="1"/>
                <c:pt idx="0">
                  <c:v> - Raies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PetitePêcheMaritime!$B$12:$AX$12</c:f>
              <c:numCache>
                <c:formatCode>General</c:formatCode>
                <c:ptCount val="49"/>
                <c:pt idx="38" formatCode="_-* #,##0.00\ _€_-;\-* #,##0.00\ _€_-;_-* &quot;-&quot;??\ _€_-;_-@_-">
                  <c:v>0</c:v>
                </c:pt>
                <c:pt idx="39" formatCode="_-* #,##0.00\ _€_-;\-* #,##0.00\ _€_-;_-* &quot;-&quot;??\ _€_-;_-@_-">
                  <c:v>222.96923076923082</c:v>
                </c:pt>
                <c:pt idx="40" formatCode="_-* #,##0.00\ _€_-;\-* #,##0.00\ _€_-;_-* &quot;-&quot;??\ _€_-;_-@_-">
                  <c:v>303.26153846153852</c:v>
                </c:pt>
                <c:pt idx="41" formatCode="_-* #,##0.00\ _€_-;\-* #,##0.00\ _€_-;_-* &quot;-&quot;??\ _€_-;_-@_-">
                  <c:v>0</c:v>
                </c:pt>
                <c:pt idx="42" formatCode="_-* #,##0.00\ _€_-;\-* #,##0.00\ _€_-;_-* &quot;-&quot;??\ _€_-;_-@_-">
                  <c:v>30.3223076923077</c:v>
                </c:pt>
                <c:pt idx="43" formatCode="_-* #,##0.00\ _€_-;\-* #,##0.00\ _€_-;_-* &quot;-&quot;??\ _€_-;_-@_-">
                  <c:v>69.23</c:v>
                </c:pt>
                <c:pt idx="44" formatCode="_-* #,##0.00\ _€_-;\-* #,##0.00\ _€_-;_-* &quot;-&quot;??\ _€_-;_-@_-">
                  <c:v>45.040000000000006</c:v>
                </c:pt>
                <c:pt idx="45" formatCode="_-* #,##0.00\ _€_-;\-* #,##0.00\ _€_-;_-* &quot;-&quot;??\ _€_-;_-@_-">
                  <c:v>40.247692307692311</c:v>
                </c:pt>
                <c:pt idx="46" formatCode="_-* #,##0.00\ _€_-;\-* #,##0.00\ _€_-;_-* &quot;-&quot;??\ _€_-;_-@_-">
                  <c:v>26.015384615384619</c:v>
                </c:pt>
                <c:pt idx="47" formatCode="_-* #,##0.00\ _€_-;\-* #,##0.00\ _€_-;_-* &quot;-&quot;??\ _€_-;_-@_-">
                  <c:v>814.13</c:v>
                </c:pt>
                <c:pt idx="48" formatCode="_-* #,##0.00\ _€_-;\-* #,##0.00\ _€_-;_-* &quot;-&quot;??\ _€_-;_-@_-">
                  <c:v>154.90769230769232</c:v>
                </c:pt>
              </c:numCache>
            </c:numRef>
          </c:val>
        </c:ser>
        <c:ser>
          <c:idx val="11"/>
          <c:order val="11"/>
          <c:tx>
            <c:strRef>
              <c:f>PetitePêcheMaritime!$A$13</c:f>
              <c:strCache>
                <c:ptCount val="1"/>
                <c:pt idx="0">
                  <c:v>- Thons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PetitePêcheMaritime!$B$13:$AX$13</c:f>
              <c:numCache>
                <c:formatCode>General</c:formatCode>
                <c:ptCount val="49"/>
                <c:pt idx="38" formatCode="_-* #,##0.00\ _€_-;\-* #,##0.00\ _€_-;_-* &quot;-&quot;??\ _€_-;_-@_-">
                  <c:v>68.646153846153851</c:v>
                </c:pt>
                <c:pt idx="39" formatCode="_-* #,##0.00\ _€_-;\-* #,##0.00\ _€_-;_-* &quot;-&quot;??\ _€_-;_-@_-">
                  <c:v>132.46153846153848</c:v>
                </c:pt>
                <c:pt idx="40" formatCode="_-* #,##0.00\ _€_-;\-* #,##0.00\ _€_-;_-* &quot;-&quot;??\ _€_-;_-@_-">
                  <c:v>34.276923076923083</c:v>
                </c:pt>
                <c:pt idx="41" formatCode="_-* #,##0.00\ _€_-;\-* #,##0.00\ _€_-;_-* &quot;-&quot;??\ _€_-;_-@_-">
                  <c:v>71.338461538461544</c:v>
                </c:pt>
                <c:pt idx="42" formatCode="_-* #,##0.00\ _€_-;\-* #,##0.00\ _€_-;_-* &quot;-&quot;??\ _€_-;_-@_-">
                  <c:v>151.98461538461501</c:v>
                </c:pt>
                <c:pt idx="43" formatCode="_-* #,##0.00\ _€_-;\-* #,##0.00\ _€_-;_-* &quot;-&quot;??\ _€_-;_-@_-">
                  <c:v>91.169230769230765</c:v>
                </c:pt>
                <c:pt idx="44" formatCode="_-* #,##0.00\ _€_-;\-* #,##0.00\ _€_-;_-* &quot;-&quot;??\ _€_-;_-@_-">
                  <c:v>1414.3753846153845</c:v>
                </c:pt>
                <c:pt idx="45" formatCode="_-* #,##0.00\ _€_-;\-* #,##0.00\ _€_-;_-* &quot;-&quot;??\ _€_-;_-@_-">
                  <c:v>177.92307692307691</c:v>
                </c:pt>
                <c:pt idx="46" formatCode="_-* #,##0.00\ _€_-;\-* #,##0.00\ _€_-;_-* &quot;-&quot;??\ _€_-;_-@_-">
                  <c:v>96.553846153846152</c:v>
                </c:pt>
                <c:pt idx="47" formatCode="_-* #,##0.00\ _€_-;\-* #,##0.00\ _€_-;_-* &quot;-&quot;??\ _€_-;_-@_-">
                  <c:v>3631.6424615384612</c:v>
                </c:pt>
                <c:pt idx="48" formatCode="_-* #,##0.00\ _€_-;\-* #,##0.00\ _€_-;_-* &quot;-&quot;??\ _€_-;_-@_-">
                  <c:v>94.707692307692298</c:v>
                </c:pt>
              </c:numCache>
            </c:numRef>
          </c:val>
        </c:ser>
        <c:ser>
          <c:idx val="12"/>
          <c:order val="12"/>
          <c:tx>
            <c:strRef>
              <c:f>PetitePêcheMaritime!$A$14</c:f>
              <c:strCache>
                <c:ptCount val="1"/>
                <c:pt idx="0">
                  <c:v>- Coquillages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PetitePêcheMaritime!$B$14:$AX$14</c:f>
              <c:numCache>
                <c:formatCode>General</c:formatCode>
                <c:ptCount val="49"/>
                <c:pt idx="20" formatCode="* #,##0\ ;\-* #,##0\ ;* \-00\ ">
                  <c:v>187</c:v>
                </c:pt>
                <c:pt idx="38" formatCode="_-* #,##0.00\ _€_-;\-* #,##0.00\ _€_-;_-* &quot;-&quot;??\ _€_-;_-@_-">
                  <c:v>538.15384615384619</c:v>
                </c:pt>
                <c:pt idx="39" formatCode="_-* #,##0.00\ _€_-;\-* #,##0.00\ _€_-;_-* &quot;-&quot;??\ _€_-;_-@_-">
                  <c:v>3261.4876923076931</c:v>
                </c:pt>
                <c:pt idx="40" formatCode="_-* #,##0.00\ _€_-;\-* #,##0.00\ _€_-;_-* &quot;-&quot;??\ _€_-;_-@_-">
                  <c:v>4377.5230769230784</c:v>
                </c:pt>
                <c:pt idx="41" formatCode="_-* #,##0.00\ _€_-;\-* #,##0.00\ _€_-;_-* &quot;-&quot;??\ _€_-;_-@_-">
                  <c:v>2035.0923076923079</c:v>
                </c:pt>
                <c:pt idx="42" formatCode="_-* #,##0.00\ _€_-;\-* #,##0.00\ _€_-;_-* &quot;-&quot;??\ _€_-;_-@_-">
                  <c:v>7098.1384615384623</c:v>
                </c:pt>
                <c:pt idx="43" formatCode="_-* #,##0.00\ _€_-;\-* #,##0.00\ _€_-;_-* &quot;-&quot;??\ _€_-;_-@_-">
                  <c:v>5220.876923076923</c:v>
                </c:pt>
                <c:pt idx="44" formatCode="_-* #,##0.00\ _€_-;\-* #,##0.00\ _€_-;_-* &quot;-&quot;??\ _€_-;_-@_-">
                  <c:v>7191.3615384615387</c:v>
                </c:pt>
                <c:pt idx="45" formatCode="_-* #,##0.00\ _€_-;\-* #,##0.00\ _€_-;_-* &quot;-&quot;??\ _€_-;_-@_-">
                  <c:v>10820.492307692306</c:v>
                </c:pt>
                <c:pt idx="46" formatCode="_-* #,##0.00\ _€_-;\-* #,##0.00\ _€_-;_-* &quot;-&quot;??\ _€_-;_-@_-">
                  <c:v>1842.6307692307691</c:v>
                </c:pt>
                <c:pt idx="47" formatCode="_-* #,##0.00\ _€_-;\-* #,##0.00\ _€_-;_-* &quot;-&quot;??\ _€_-;_-@_-">
                  <c:v>805.48461538461538</c:v>
                </c:pt>
                <c:pt idx="48" formatCode="_-* #,##0.00\ _€_-;\-* #,##0.00\ _€_-;_-* &quot;-&quot;??\ _€_-;_-@_-">
                  <c:v>5029.4846153846147</c:v>
                </c:pt>
              </c:numCache>
            </c:numRef>
          </c:val>
        </c:ser>
        <c:ser>
          <c:idx val="13"/>
          <c:order val="13"/>
          <c:tx>
            <c:strRef>
              <c:f>PetitePêcheMaritime!$A$15</c:f>
              <c:strCache>
                <c:ptCount val="1"/>
                <c:pt idx="0">
                  <c:v>- Calmars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PetitePêcheMaritime!$B$15:$AX$15</c:f>
              <c:numCache>
                <c:formatCode>General</c:formatCode>
                <c:ptCount val="49"/>
                <c:pt idx="38" formatCode="_-* #,##0.00\ _€_-;\-* #,##0.00\ _€_-;_-* &quot;-&quot;??\ _€_-;_-@_-">
                  <c:v>4197.7692307692314</c:v>
                </c:pt>
                <c:pt idx="39" formatCode="_-* #,##0.00\ _€_-;\-* #,##0.00\ _€_-;_-* &quot;-&quot;??\ _€_-;_-@_-">
                  <c:v>445.76923076923083</c:v>
                </c:pt>
                <c:pt idx="40" formatCode="_-* #,##0.00\ _€_-;\-* #,##0.00\ _€_-;_-* &quot;-&quot;??\ _€_-;_-@_-">
                  <c:v>1113.6615384615386</c:v>
                </c:pt>
                <c:pt idx="41" formatCode="_-* #,##0.00\ _€_-;\-* #,##0.00\ _€_-;_-* &quot;-&quot;??\ _€_-;_-@_-">
                  <c:v>551.26153846153852</c:v>
                </c:pt>
                <c:pt idx="42" formatCode="_-* #,##0.00\ _€_-;\-* #,##0.00\ _€_-;_-* &quot;-&quot;??\ _€_-;_-@_-">
                  <c:v>873.62615384615401</c:v>
                </c:pt>
                <c:pt idx="43" formatCode="_-* #,##0.00\ _€_-;\-* #,##0.00\ _€_-;_-* &quot;-&quot;??\ _€_-;_-@_-">
                  <c:v>753.23538461538465</c:v>
                </c:pt>
                <c:pt idx="44" formatCode="_-* #,##0.00\ _€_-;\-* #,##0.00\ _€_-;_-* &quot;-&quot;??\ _€_-;_-@_-">
                  <c:v>860.41999999999985</c:v>
                </c:pt>
                <c:pt idx="45" formatCode="_-* #,##0.00\ _€_-;\-* #,##0.00\ _€_-;_-* &quot;-&quot;??\ _€_-;_-@_-">
                  <c:v>802.7538461538461</c:v>
                </c:pt>
                <c:pt idx="46" formatCode="_-* #,##0.00\ _€_-;\-* #,##0.00\ _€_-;_-* &quot;-&quot;??\ _€_-;_-@_-">
                  <c:v>775.5846153846154</c:v>
                </c:pt>
                <c:pt idx="47" formatCode="_-* #,##0.00\ _€_-;\-* #,##0.00\ _€_-;_-* &quot;-&quot;??\ _€_-;_-@_-">
                  <c:v>1251.8833076923077</c:v>
                </c:pt>
                <c:pt idx="48" formatCode="_-* #,##0.00\ _€_-;\-* #,##0.00\ _€_-;_-* &quot;-&quot;??\ _€_-;_-@_-">
                  <c:v>1333.7692307692309</c:v>
                </c:pt>
              </c:numCache>
            </c:numRef>
          </c:val>
        </c:ser>
        <c:ser>
          <c:idx val="14"/>
          <c:order val="14"/>
          <c:tx>
            <c:strRef>
              <c:f>PetitePêcheMaritime!$A$16</c:f>
              <c:strCache>
                <c:ptCount val="1"/>
                <c:pt idx="0">
                  <c:v>- Poulpes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PetitePêcheMaritime!$B$16:$AX$16</c:f>
              <c:numCache>
                <c:formatCode>General</c:formatCode>
                <c:ptCount val="49"/>
                <c:pt idx="38" formatCode="_-* #,##0.00\ _€_-;\-* #,##0.00\ _€_-;_-* &quot;-&quot;??\ _€_-;_-@_-">
                  <c:v>5350.4307692307693</c:v>
                </c:pt>
                <c:pt idx="39" formatCode="_-* #,##0.00\ _€_-;\-* #,##0.00\ _€_-;_-* &quot;-&quot;??\ _€_-;_-@_-">
                  <c:v>2229.8769230769235</c:v>
                </c:pt>
                <c:pt idx="40" formatCode="_-* #,##0.00\ _€_-;\-* #,##0.00\ _€_-;_-* &quot;-&quot;??\ _€_-;_-@_-">
                  <c:v>3178.8753846153845</c:v>
                </c:pt>
                <c:pt idx="41" formatCode="_-* #,##0.00\ _€_-;\-* #,##0.00\ _€_-;_-* &quot;-&quot;??\ _€_-;_-@_-">
                  <c:v>1730.7692307692309</c:v>
                </c:pt>
                <c:pt idx="42" formatCode="_-* #,##0.00\ _€_-;\-* #,##0.00\ _€_-;_-* &quot;-&quot;??\ _€_-;_-@_-">
                  <c:v>2238.5107692307702</c:v>
                </c:pt>
                <c:pt idx="43" formatCode="_-* #,##0.00\ _€_-;\-* #,##0.00\ _€_-;_-* &quot;-&quot;??\ _€_-;_-@_-">
                  <c:v>3008.46</c:v>
                </c:pt>
                <c:pt idx="44" formatCode="_-* #,##0.00\ _€_-;\-* #,##0.00\ _€_-;_-* &quot;-&quot;??\ _€_-;_-@_-">
                  <c:v>7231.3646153846148</c:v>
                </c:pt>
                <c:pt idx="45" formatCode="_-* #,##0.00\ _€_-;\-* #,##0.00\ _€_-;_-* &quot;-&quot;??\ _€_-;_-@_-">
                  <c:v>9102.5846153846105</c:v>
                </c:pt>
                <c:pt idx="46" formatCode="_-* #,##0.00\ _€_-;\-* #,##0.00\ _€_-;_-* &quot;-&quot;??\ _€_-;_-@_-">
                  <c:v>8359.82</c:v>
                </c:pt>
                <c:pt idx="47" formatCode="_-* #,##0.00\ _€_-;\-* #,##0.00\ _€_-;_-* &quot;-&quot;??\ _€_-;_-@_-">
                  <c:v>9270.1106923076914</c:v>
                </c:pt>
                <c:pt idx="48" formatCode="_-* #,##0.00\ _€_-;\-* #,##0.00\ _€_-;_-* &quot;-&quot;??\ _€_-;_-@_-">
                  <c:v>11878.323076923076</c:v>
                </c:pt>
              </c:numCache>
            </c:numRef>
          </c:val>
        </c:ser>
        <c:ser>
          <c:idx val="15"/>
          <c:order val="15"/>
          <c:tx>
            <c:strRef>
              <c:f>PetitePêcheMaritime!$A$17</c:f>
              <c:strCache>
                <c:ptCount val="1"/>
                <c:pt idx="0">
                  <c:v>- Civelles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PetitePêcheMaritime!$B$17:$AX$17</c:f>
              <c:numCache>
                <c:formatCode>General</c:formatCode>
                <c:ptCount val="49"/>
                <c:pt idx="38" formatCode="_-* #,##0.00\ _€_-;\-* #,##0.00\ _€_-;_-* &quot;-&quot;??\ _€_-;_-@_-">
                  <c:v>20.600000000000005</c:v>
                </c:pt>
                <c:pt idx="39" formatCode="_-* #,##0.00\ _€_-;\-* #,##0.00\ _€_-;_-* &quot;-&quot;??\ _€_-;_-@_-">
                  <c:v>15.190769230769234</c:v>
                </c:pt>
                <c:pt idx="40" formatCode="_-* #,##0.00\ _€_-;\-* #,##0.00\ _€_-;_-* &quot;-&quot;??\ _€_-;_-@_-">
                  <c:v>12.015384615384617</c:v>
                </c:pt>
                <c:pt idx="41" formatCode="_-* #,##0.00\ _€_-;\-* #,##0.00\ _€_-;_-* &quot;-&quot;??\ _€_-;_-@_-">
                  <c:v>33.846153846153854</c:v>
                </c:pt>
                <c:pt idx="42" formatCode="_-* #,##0.00\ _€_-;\-* #,##0.00\ _€_-;_-* &quot;-&quot;??\ _€_-;_-@_-">
                  <c:v>5.5230769230769239</c:v>
                </c:pt>
                <c:pt idx="43" formatCode="_-* #,##0.00\ _€_-;\-* #,##0.00\ _€_-;_-* &quot;-&quot;??\ _€_-;_-@_-">
                  <c:v>1.89</c:v>
                </c:pt>
                <c:pt idx="44" formatCode="_-* #,##0.00\ _€_-;\-* #,##0.00\ _€_-;_-* &quot;-&quot;??\ _€_-;_-@_-">
                  <c:v>5.8769230769230756</c:v>
                </c:pt>
                <c:pt idx="45" formatCode="_-* #,##0.00\ _€_-;\-* #,##0.00\ _€_-;_-* &quot;-&quot;??\ _€_-;_-@_-">
                  <c:v>0.38461538461538458</c:v>
                </c:pt>
                <c:pt idx="46" formatCode="_-* #,##0.00\ _€_-;\-* #,##0.00\ _€_-;_-* &quot;-&quot;??\ _€_-;_-@_-">
                  <c:v>4.1538461538461533</c:v>
                </c:pt>
                <c:pt idx="47" formatCode="_-* #,##0.00\ _€_-;\-* #,##0.00\ _€_-;_-* &quot;-&quot;??\ _€_-;_-@_-">
                  <c:v>6.4015384615384612</c:v>
                </c:pt>
                <c:pt idx="48" formatCode="_-* #,##0.00\ _€_-;\-* #,##0.00\ _€_-;_-* &quot;-&quot;??\ _€_-;_-@_-">
                  <c:v>147.20000000000002</c:v>
                </c:pt>
              </c:numCache>
            </c:numRef>
          </c:val>
        </c:ser>
        <c:ser>
          <c:idx val="16"/>
          <c:order val="16"/>
          <c:tx>
            <c:strRef>
              <c:f>PetitePêcheMaritime!$A$18</c:f>
              <c:strCache>
                <c:ptCount val="1"/>
                <c:pt idx="0">
                  <c:v>- Chevaquines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PetitePêcheMaritime!$B$18:$AX$18</c:f>
              <c:numCache>
                <c:formatCode>General</c:formatCode>
                <c:ptCount val="49"/>
                <c:pt idx="38" formatCode="_-* #,##0.00\ _€_-;\-* #,##0.00\ _€_-;_-* &quot;-&quot;??\ _€_-;_-@_-">
                  <c:v>4495.9384615384615</c:v>
                </c:pt>
                <c:pt idx="39" formatCode="_-* #,##0.00\ _€_-;\-* #,##0.00\ _€_-;_-* &quot;-&quot;??\ _€_-;_-@_-">
                  <c:v>3320.5384615384619</c:v>
                </c:pt>
                <c:pt idx="40" formatCode="_-* #,##0.00\ _€_-;\-* #,##0.00\ _€_-;_-* &quot;-&quot;??\ _€_-;_-@_-">
                  <c:v>3643.7507692307699</c:v>
                </c:pt>
                <c:pt idx="41" formatCode="_-* #,##0.00\ _€_-;\-* #,##0.00\ _€_-;_-* &quot;-&quot;??\ _€_-;_-@_-">
                  <c:v>4036.0769230769233</c:v>
                </c:pt>
                <c:pt idx="42" formatCode="_-* #,##0.00\ _€_-;\-* #,##0.00\ _€_-;_-* &quot;-&quot;??\ _€_-;_-@_-">
                  <c:v>4694.9184615384602</c:v>
                </c:pt>
                <c:pt idx="43" formatCode="_-* #,##0.00\ _€_-;\-* #,##0.00\ _€_-;_-* &quot;-&quot;??\ _€_-;_-@_-">
                  <c:v>3867.81</c:v>
                </c:pt>
                <c:pt idx="44" formatCode="_-* #,##0.00\ _€_-;\-* #,##0.00\ _€_-;_-* &quot;-&quot;??\ _€_-;_-@_-">
                  <c:v>3473.463076923078</c:v>
                </c:pt>
                <c:pt idx="45" formatCode="_-* #,##0.00\ _€_-;\-* #,##0.00\ _€_-;_-* &quot;-&quot;??\ _€_-;_-@_-">
                  <c:v>3140.0138461538459</c:v>
                </c:pt>
                <c:pt idx="46" formatCode="_-* #,##0.00\ _€_-;\-* #,##0.00\ _€_-;_-* &quot;-&quot;??\ _€_-;_-@_-">
                  <c:v>4380.9230769230762</c:v>
                </c:pt>
                <c:pt idx="47" formatCode="_-* #,##0.00\ _€_-;\-* #,##0.00\ _€_-;_-* &quot;-&quot;??\ _€_-;_-@_-">
                  <c:v>3117.6768461538459</c:v>
                </c:pt>
                <c:pt idx="48" formatCode="_-* #,##0.00\ _€_-;\-* #,##0.00\ _€_-;_-* &quot;-&quot;??\ _€_-;_-@_-">
                  <c:v>4088.2615384615378</c:v>
                </c:pt>
              </c:numCache>
            </c:numRef>
          </c:val>
        </c:ser>
        <c:ser>
          <c:idx val="17"/>
          <c:order val="17"/>
          <c:tx>
            <c:strRef>
              <c:f>PetitePêcheMaritime!$A$19</c:f>
              <c:strCache>
                <c:ptCount val="1"/>
                <c:pt idx="0">
                  <c:v>- Bichiques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PetitePêcheMaritime!$B$19:$AX$19</c:f>
              <c:numCache>
                <c:formatCode>General</c:formatCode>
                <c:ptCount val="49"/>
                <c:pt idx="38" formatCode="_-* #,##0.00\ _€_-;\-* #,##0.00\ _€_-;_-* &quot;-&quot;??\ _€_-;_-@_-">
                  <c:v>384.73846153846159</c:v>
                </c:pt>
                <c:pt idx="39" formatCode="_-* #,##0.00\ _€_-;\-* #,##0.00\ _€_-;_-* &quot;-&quot;??\ _€_-;_-@_-">
                  <c:v>148.98461538461541</c:v>
                </c:pt>
                <c:pt idx="40" formatCode="_-* #,##0.00\ _€_-;\-* #,##0.00\ _€_-;_-* &quot;-&quot;??\ _€_-;_-@_-">
                  <c:v>635.67692307692312</c:v>
                </c:pt>
                <c:pt idx="41" formatCode="_-* #,##0.00\ _€_-;\-* #,##0.00\ _€_-;_-* &quot;-&quot;??\ _€_-;_-@_-">
                  <c:v>4.4923076923076932</c:v>
                </c:pt>
                <c:pt idx="42" formatCode="_-* #,##0.00\ _€_-;\-* #,##0.00\ _€_-;_-* &quot;-&quot;??\ _€_-;_-@_-">
                  <c:v>160.55615384615399</c:v>
                </c:pt>
                <c:pt idx="43" formatCode="_-* #,##0.00\ _€_-;\-* #,##0.00\ _€_-;_-* &quot;-&quot;??\ _€_-;_-@_-">
                  <c:v>66.930000000000007</c:v>
                </c:pt>
                <c:pt idx="44" formatCode="_-* #,##0.00\ _€_-;\-* #,##0.00\ _€_-;_-* &quot;-&quot;??\ _€_-;_-@_-">
                  <c:v>33.003076923076911</c:v>
                </c:pt>
                <c:pt idx="45" formatCode="_-* #,##0.00\ _€_-;\-* #,##0.00\ _€_-;_-* &quot;-&quot;??\ _€_-;_-@_-">
                  <c:v>11.946153846153848</c:v>
                </c:pt>
                <c:pt idx="46" formatCode="_-* #,##0.00\ _€_-;\-* #,##0.00\ _€_-;_-* &quot;-&quot;??\ _€_-;_-@_-">
                  <c:v>36.212307692307689</c:v>
                </c:pt>
                <c:pt idx="47" formatCode="_-* #,##0.00\ _€_-;\-* #,##0.00\ _€_-;_-* &quot;-&quot;??\ _€_-;_-@_-">
                  <c:v>25.716923076923074</c:v>
                </c:pt>
                <c:pt idx="48" formatCode="_-* #,##0.00\ _€_-;\-* #,##0.00\ _€_-;_-* &quot;-&quot;??\ _€_-;_-@_-">
                  <c:v>59.930769230769229</c:v>
                </c:pt>
              </c:numCache>
            </c:numRef>
          </c:val>
        </c:ser>
        <c:ser>
          <c:idx val="18"/>
          <c:order val="18"/>
          <c:tx>
            <c:strRef>
              <c:f>PetitePêcheMaritime!$A$20</c:f>
              <c:strCache>
                <c:ptCount val="1"/>
                <c:pt idx="0">
                  <c:v>- Huitres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PetitePêcheMaritime!$B$20:$AX$20</c:f>
              <c:numCache>
                <c:formatCode>General</c:formatCode>
                <c:ptCount val="49"/>
                <c:pt idx="37" formatCode="* #,##0\ ;\-* #,##0\ ;* \-00\ ">
                  <c:v>477</c:v>
                </c:pt>
                <c:pt idx="38" formatCode="_-* #,##0.00\ _€_-;\-* #,##0.00\ _€_-;_-* &quot;-&quot;??\ _€_-;_-@_-">
                  <c:v>1201.6923076923078</c:v>
                </c:pt>
                <c:pt idx="39" formatCode="_-* #,##0.00\ _€_-;\-* #,##0.00\ _€_-;_-* &quot;-&quot;??\ _€_-;_-@_-">
                  <c:v>1188.4153846153847</c:v>
                </c:pt>
                <c:pt idx="40" formatCode="_-* #,##0.00\ _€_-;\-* #,##0.00\ _€_-;_-* &quot;-&quot;??\ _€_-;_-@_-">
                  <c:v>1781.6307692307694</c:v>
                </c:pt>
                <c:pt idx="41" formatCode="_-* #,##0.00\ _€_-;\-* #,##0.00\ _€_-;_-* &quot;-&quot;??\ _€_-;_-@_-">
                  <c:v>783.36923076923085</c:v>
                </c:pt>
                <c:pt idx="42" formatCode="_-* #,##0.00\ _€_-;\-* #,##0.00\ _€_-;_-* &quot;-&quot;??\ _€_-;_-@_-">
                  <c:v>1109.6615384615386</c:v>
                </c:pt>
                <c:pt idx="43" formatCode="_-* #,##0.00\ _€_-;\-* #,##0.00\ _€_-;_-* &quot;-&quot;??\ _€_-;_-@_-">
                  <c:v>994.21</c:v>
                </c:pt>
                <c:pt idx="44" formatCode="_-* #,##0.00\ _€_-;\-* #,##0.00\ _€_-;_-* &quot;-&quot;??\ _€_-;_-@_-">
                  <c:v>890.09230769230737</c:v>
                </c:pt>
                <c:pt idx="45" formatCode="_-* #,##0.00\ _€_-;\-* #,##0.00\ _€_-;_-* &quot;-&quot;??\ _€_-;_-@_-">
                  <c:v>977.84615384615381</c:v>
                </c:pt>
                <c:pt idx="46" formatCode="_-* #,##0.00\ _€_-;\-* #,##0.00\ _€_-;_-* &quot;-&quot;??\ _€_-;_-@_-">
                  <c:v>615.01538461538462</c:v>
                </c:pt>
                <c:pt idx="47" formatCode="_-* #,##0.00\ _€_-;\-* #,##0.00\ _€_-;_-* &quot;-&quot;??\ _€_-;_-@_-">
                  <c:v>617.23076923076928</c:v>
                </c:pt>
                <c:pt idx="48" formatCode="_-* #,##0.00\ _€_-;\-* #,##0.00\ _€_-;_-* &quot;-&quot;??\ _€_-;_-@_-">
                  <c:v>656.36923076923074</c:v>
                </c:pt>
              </c:numCache>
            </c:numRef>
          </c:val>
        </c:ser>
        <c:ser>
          <c:idx val="19"/>
          <c:order val="19"/>
          <c:tx>
            <c:strRef>
              <c:f>PetitePêcheMaritime!$A$21</c:f>
              <c:strCache>
                <c:ptCount val="1"/>
                <c:pt idx="0">
                  <c:v>- Varilava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PetitePêcheMaritime!$B$21:$AX$21</c:f>
              <c:numCache>
                <c:formatCode>General</c:formatCode>
                <c:ptCount val="49"/>
                <c:pt idx="38" formatCode="_-* #,##0.00\ _€_-;\-* #,##0.00\ _€_-;_-* &quot;-&quot;??\ _€_-;_-@_-">
                  <c:v>1501.6615384615386</c:v>
                </c:pt>
                <c:pt idx="39" formatCode="_-* #,##0.00\ _€_-;\-* #,##0.00\ _€_-;_-* &quot;-&quot;??\ _€_-;_-@_-">
                  <c:v>1917.2461538461541</c:v>
                </c:pt>
                <c:pt idx="40" formatCode="_-* #,##0.00\ _€_-;\-* #,##0.00\ _€_-;_-* &quot;-&quot;??\ _€_-;_-@_-">
                  <c:v>2140.3261538461538</c:v>
                </c:pt>
                <c:pt idx="41" formatCode="_-* #,##0.00\ _€_-;\-* #,##0.00\ _€_-;_-* &quot;-&quot;??\ _€_-;_-@_-">
                  <c:v>1513.1076923076926</c:v>
                </c:pt>
                <c:pt idx="42" formatCode="_-* #,##0.00\ _€_-;\-* #,##0.00\ _€_-;_-* &quot;-&quot;??\ _€_-;_-@_-">
                  <c:v>2164.5846153846155</c:v>
                </c:pt>
                <c:pt idx="43" formatCode="_-* #,##0.00\ _€_-;\-* #,##0.00\ _€_-;_-* &quot;-&quot;??\ _€_-;_-@_-">
                  <c:v>2078.65</c:v>
                </c:pt>
                <c:pt idx="44" formatCode="_-* #,##0.00\ _€_-;\-* #,##0.00\ _€_-;_-* &quot;-&quot;??\ _€_-;_-@_-">
                  <c:v>2761.106153846154</c:v>
                </c:pt>
                <c:pt idx="45" formatCode="_-* #,##0.00\ _€_-;\-* #,##0.00\ _€_-;_-* &quot;-&quot;??\ _€_-;_-@_-">
                  <c:v>1956.9153846153847</c:v>
                </c:pt>
                <c:pt idx="46" formatCode="_-* #,##0.00\ _€_-;\-* #,##0.00\ _€_-;_-* &quot;-&quot;??\ _€_-;_-@_-">
                  <c:v>2388.5846153846146</c:v>
                </c:pt>
                <c:pt idx="47" formatCode="_-* #,##0.00\ _€_-;\-* #,##0.00\ _€_-;_-* &quot;-&quot;??\ _€_-;_-@_-">
                  <c:v>2523.7169999999996</c:v>
                </c:pt>
                <c:pt idx="48" formatCode="_-* #,##0.00\ _€_-;\-* #,##0.00\ _€_-;_-* &quot;-&quot;??\ _€_-;_-@_-">
                  <c:v>4668.6553846153838</c:v>
                </c:pt>
              </c:numCache>
            </c:numRef>
          </c:val>
        </c:ser>
        <c:ser>
          <c:idx val="20"/>
          <c:order val="20"/>
          <c:tx>
            <c:strRef>
              <c:f>PetitePêcheMaritime!$A$22</c:f>
              <c:strCache>
                <c:ptCount val="1"/>
                <c:pt idx="0">
                  <c:v>- Vessies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PetitePêcheMaritime!$B$22:$AX$22</c:f>
              <c:numCache>
                <c:formatCode>General</c:formatCode>
                <c:ptCount val="49"/>
                <c:pt idx="48" formatCode="_-* #,##0.00\ _€_-;\-* #,##0.00\ _€_-;_-* &quot;-&quot;??\ _€_-;_-@_-">
                  <c:v>46.676923076923082</c:v>
                </c:pt>
              </c:numCache>
            </c:numRef>
          </c:val>
        </c:ser>
        <c:ser>
          <c:idx val="21"/>
          <c:order val="21"/>
          <c:tx>
            <c:strRef>
              <c:f>PetitePêcheMaritime!$A$23</c:f>
              <c:strCache>
                <c:ptCount val="1"/>
                <c:pt idx="0">
                  <c:v>- Cigales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PetitePêcheMaritime!$B$23:$AX$23</c:f>
              <c:numCache>
                <c:formatCode>General</c:formatCode>
                <c:ptCount val="49"/>
                <c:pt idx="38" formatCode="_-* #,##0.00\ _€_-;\-* #,##0.00\ _€_-;_-* &quot;-&quot;??\ _€_-;_-@_-">
                  <c:v>21.30769230769231</c:v>
                </c:pt>
                <c:pt idx="39" formatCode="_-* #,##0.00\ _€_-;\-* #,##0.00\ _€_-;_-* &quot;-&quot;??\ _€_-;_-@_-">
                  <c:v>10.000000000000002</c:v>
                </c:pt>
                <c:pt idx="40" formatCode="_-* #,##0.00\ _€_-;\-* #,##0.00\ _€_-;_-* &quot;-&quot;??\ _€_-;_-@_-">
                  <c:v>1.6615384615384619</c:v>
                </c:pt>
                <c:pt idx="41" formatCode="_-* #,##0.00\ _€_-;\-* #,##0.00\ _€_-;_-* &quot;-&quot;??\ _€_-;_-@_-">
                  <c:v>0</c:v>
                </c:pt>
                <c:pt idx="42" formatCode="_-* #,##0.00\ _€_-;\-* #,##0.00\ _€_-;_-* &quot;-&quot;??\ _€_-;_-@_-">
                  <c:v>1.11230769230769</c:v>
                </c:pt>
                <c:pt idx="43" formatCode="_-* #,##0.00\ _€_-;\-* #,##0.00\ _€_-;_-* &quot;-&quot;??\ _€_-;_-@_-">
                  <c:v>8.2333846153846135</c:v>
                </c:pt>
                <c:pt idx="44" formatCode="_-* #,##0.00\ _€_-;\-* #,##0.00\ _€_-;_-* &quot;-&quot;??\ _€_-;_-@_-">
                  <c:v>9.1430769230769222</c:v>
                </c:pt>
                <c:pt idx="45" formatCode="_-* #,##0.00\ _€_-;\-* #,##0.00\ _€_-;_-* &quot;-&quot;??\ _€_-;_-@_-">
                  <c:v>4.6307692307692294</c:v>
                </c:pt>
                <c:pt idx="46" formatCode="_-* #,##0.00\ _€_-;\-* #,##0.00\ _€_-;_-* &quot;-&quot;??\ _€_-;_-@_-">
                  <c:v>5.5230769230769221</c:v>
                </c:pt>
                <c:pt idx="47" formatCode="_-* #,##0.00\ _€_-;\-* #,##0.00\ _€_-;_-* &quot;-&quot;??\ _€_-;_-@_-">
                  <c:v>1.8923076923076922</c:v>
                </c:pt>
                <c:pt idx="48" formatCode="_-* #,##0.00\ _€_-;\-* #,##0.00\ _€_-;_-* &quot;-&quot;??\ _€_-;_-@_-">
                  <c:v>3.0769230769230767E-2</c:v>
                </c:pt>
              </c:numCache>
            </c:numRef>
          </c:val>
        </c:ser>
        <c:ser>
          <c:idx val="22"/>
          <c:order val="22"/>
          <c:tx>
            <c:strRef>
              <c:f>PetitePêcheMaritime!$A$24</c:f>
              <c:strCache>
                <c:ptCount val="1"/>
                <c:pt idx="0">
                  <c:v>- Meduses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PetitePêcheMaritime!$B$24:$AX$24</c:f>
              <c:numCache>
                <c:formatCode>General</c:formatCode>
                <c:ptCount val="49"/>
                <c:pt idx="38" formatCode="_-* #,##0.00\ _€_-;\-* #,##0.00\ _€_-;_-* &quot;-&quot;??\ _€_-;_-@_-">
                  <c:v>0</c:v>
                </c:pt>
                <c:pt idx="39" formatCode="_-* #,##0.00\ _€_-;\-* #,##0.00\ _€_-;_-* &quot;-&quot;??\ _€_-;_-@_-">
                  <c:v>0</c:v>
                </c:pt>
                <c:pt idx="40" formatCode="_-* #,##0.00\ _€_-;\-* #,##0.00\ _€_-;_-* &quot;-&quot;??\ _€_-;_-@_-">
                  <c:v>30.15384615384616</c:v>
                </c:pt>
                <c:pt idx="41" formatCode="_-* #,##0.00\ _€_-;\-* #,##0.00\ _€_-;_-* &quot;-&quot;??\ _€_-;_-@_-">
                  <c:v>0</c:v>
                </c:pt>
                <c:pt idx="42" formatCode="_-* #,##0.00\ _€_-;\-* #,##0.00\ _€_-;_-* &quot;-&quot;??\ _€_-;_-@_-">
                  <c:v>0</c:v>
                </c:pt>
                <c:pt idx="43" formatCode="_-* #,##0.00\ _€_-;\-* #,##0.00\ _€_-;_-* &quot;-&quot;??\ _€_-;_-@_-">
                  <c:v>68.92307692307692</c:v>
                </c:pt>
                <c:pt idx="44" formatCode="_-* #,##0.00\ _€_-;\-* #,##0.00\ _€_-;_-* &quot;-&quot;??\ _€_-;_-@_-">
                  <c:v>411.23076923076923</c:v>
                </c:pt>
                <c:pt idx="45" formatCode="_-* #,##0.00\ _€_-;\-* #,##0.00\ _€_-;_-* &quot;-&quot;??\ _€_-;_-@_-">
                  <c:v>721.07692307692298</c:v>
                </c:pt>
                <c:pt idx="48" formatCode="_-* #,##0.00\ _€_-;\-* #,##0.00\ _€_-;_-* &quot;-&quot;??\ _€_-;_-@_-">
                  <c:v>44.769230769230766</c:v>
                </c:pt>
              </c:numCache>
            </c:numRef>
          </c:val>
        </c:ser>
        <c:ser>
          <c:idx val="23"/>
          <c:order val="23"/>
          <c:tx>
            <c:strRef>
              <c:f>PetitePêcheMaritime!$A$25</c:f>
              <c:strCache>
                <c:ptCount val="1"/>
                <c:pt idx="0">
                  <c:v>- Corail noir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PetitePêcheMaritime!$B$25:$AX$25</c:f>
              <c:numCache>
                <c:formatCode>General</c:formatCode>
                <c:ptCount val="49"/>
                <c:pt idx="38" formatCode="_-* #,##0.00\ _€_-;\-* #,##0.00\ _€_-;_-* &quot;-&quot;??\ _€_-;_-@_-">
                  <c:v>1.5076923076923079</c:v>
                </c:pt>
                <c:pt idx="39" formatCode="_-* #,##0.00\ _€_-;\-* #,##0.00\ _€_-;_-* &quot;-&quot;??\ _€_-;_-@_-">
                  <c:v>0</c:v>
                </c:pt>
                <c:pt idx="40" formatCode="_-* #,##0.00\ _€_-;\-* #,##0.00\ _€_-;_-* &quot;-&quot;??\ _€_-;_-@_-">
                  <c:v>0</c:v>
                </c:pt>
                <c:pt idx="41" formatCode="_-* #,##0.00\ _€_-;\-* #,##0.00\ _€_-;_-* &quot;-&quot;??\ _€_-;_-@_-">
                  <c:v>0</c:v>
                </c:pt>
                <c:pt idx="42" formatCode="_-* #,##0.00\ _€_-;\-* #,##0.00\ _€_-;_-* &quot;-&quot;??\ _€_-;_-@_-">
                  <c:v>0</c:v>
                </c:pt>
              </c:numCache>
            </c:numRef>
          </c:val>
        </c:ser>
        <c:ser>
          <c:idx val="24"/>
          <c:order val="24"/>
          <c:tx>
            <c:strRef>
              <c:f>PetitePêcheMaritime!$A$26</c:f>
              <c:strCache>
                <c:ptCount val="1"/>
                <c:pt idx="0">
                  <c:v>- Ormeaux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PetitePêcheMaritime!$B$26:$AX$26</c:f>
              <c:numCache>
                <c:formatCode>General</c:formatCode>
                <c:ptCount val="49"/>
                <c:pt idx="38" formatCode="_-* #,##0.00\ _€_-;\-* #,##0.00\ _€_-;_-* &quot;-&quot;??\ _€_-;_-@_-">
                  <c:v>13.692307692307695</c:v>
                </c:pt>
                <c:pt idx="39" formatCode="_-* #,##0.00\ _€_-;\-* #,##0.00\ _€_-;_-* &quot;-&quot;??\ _€_-;_-@_-">
                  <c:v>0</c:v>
                </c:pt>
                <c:pt idx="40" formatCode="_-* #,##0.00\ _€_-;\-* #,##0.00\ _€_-;_-* &quot;-&quot;??\ _€_-;_-@_-">
                  <c:v>0</c:v>
                </c:pt>
                <c:pt idx="41" formatCode="_-* #,##0.00\ _€_-;\-* #,##0.00\ _€_-;_-* &quot;-&quot;??\ _€_-;_-@_-">
                  <c:v>0</c:v>
                </c:pt>
                <c:pt idx="42" formatCode="_-* #,##0.00\ _€_-;\-* #,##0.00\ _€_-;_-* &quot;-&quot;??\ _€_-;_-@_-">
                  <c:v>0</c:v>
                </c:pt>
              </c:numCache>
            </c:numRef>
          </c:val>
        </c:ser>
        <c:ser>
          <c:idx val="25"/>
          <c:order val="25"/>
          <c:tx>
            <c:strRef>
              <c:f>PetitePêcheMaritime!$A$27</c:f>
              <c:strCache>
                <c:ptCount val="1"/>
                <c:pt idx="0">
                  <c:v>- Anadara notalensis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PetitePêcheMaritime!$B$27:$AX$27</c:f>
              <c:numCache>
                <c:formatCode>General</c:formatCode>
                <c:ptCount val="49"/>
                <c:pt idx="38" formatCode="_-* #,##0.00\ _€_-;\-* #,##0.00\ _€_-;_-* &quot;-&quot;??\ _€_-;_-@_-">
                  <c:v>322.98461538461544</c:v>
                </c:pt>
                <c:pt idx="39" formatCode="_-* #,##0.00\ _€_-;\-* #,##0.00\ _€_-;_-* &quot;-&quot;??\ _€_-;_-@_-">
                  <c:v>358.09230769230771</c:v>
                </c:pt>
                <c:pt idx="40" formatCode="_-* #,##0.00\ _€_-;\-* #,##0.00\ _€_-;_-* &quot;-&quot;??\ _€_-;_-@_-">
                  <c:v>602.01538461538473</c:v>
                </c:pt>
                <c:pt idx="41" formatCode="_-* #,##0.00\ _€_-;\-* #,##0.00\ _€_-;_-* &quot;-&quot;??\ _€_-;_-@_-">
                  <c:v>287.83076923076925</c:v>
                </c:pt>
                <c:pt idx="42" formatCode="_-* #,##0.00\ _€_-;\-* #,##0.00\ _€_-;_-* &quot;-&quot;??\ _€_-;_-@_-">
                  <c:v>212.52307692307693</c:v>
                </c:pt>
                <c:pt idx="43" formatCode="_-* #,##0.00\ _€_-;\-* #,##0.00\ _€_-;_-* &quot;-&quot;??\ _€_-;_-@_-">
                  <c:v>86.95</c:v>
                </c:pt>
                <c:pt idx="44" formatCode="_-* #,##0.00\ _€_-;\-* #,##0.00\ _€_-;_-* &quot;-&quot;??\ _€_-;_-@_-">
                  <c:v>342.49230769230769</c:v>
                </c:pt>
                <c:pt idx="45" formatCode="_-* #,##0.00\ _€_-;\-* #,##0.00\ _€_-;_-* &quot;-&quot;??\ _€_-;_-@_-">
                  <c:v>791.04615384615397</c:v>
                </c:pt>
                <c:pt idx="46" formatCode="_-* #,##0.00\ _€_-;\-* #,##0.00\ _€_-;_-* &quot;-&quot;??\ _€_-;_-@_-">
                  <c:v>611.96923076923065</c:v>
                </c:pt>
                <c:pt idx="47" formatCode="_-* #,##0.00\ _€_-;\-* #,##0.00\ _€_-;_-* &quot;-&quot;??\ _€_-;_-@_-">
                  <c:v>493.7967692307692</c:v>
                </c:pt>
                <c:pt idx="48" formatCode="_-* #,##0.00\ _€_-;\-* #,##0.00\ _€_-;_-* &quot;-&quot;??\ _€_-;_-@_-">
                  <c:v>348.81538461538463</c:v>
                </c:pt>
              </c:numCache>
            </c:numRef>
          </c:val>
        </c:ser>
        <c:ser>
          <c:idx val="26"/>
          <c:order val="26"/>
          <c:tx>
            <c:strRef>
              <c:f>PetitePêcheMaritime!$A$28</c:f>
              <c:strCache>
                <c:ptCount val="1"/>
                <c:pt idx="0">
                  <c:v>- Dechet  de poissons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PetitePêcheMaritime!$B$28:$AX$28</c:f>
              <c:numCache>
                <c:formatCode>General</c:formatCode>
                <c:ptCount val="49"/>
              </c:numCache>
            </c:numRef>
          </c:val>
        </c:ser>
        <c:ser>
          <c:idx val="27"/>
          <c:order val="27"/>
          <c:tx>
            <c:strRef>
              <c:f>PetitePêcheMaritime!$A$29</c:f>
              <c:strCache>
                <c:ptCount val="1"/>
                <c:pt idx="0">
                  <c:v> - Tortues marines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PetitePêcheMaritime!$B$29:$AX$29</c:f>
              <c:numCache>
                <c:formatCode>General</c:formatCode>
                <c:ptCount val="49"/>
                <c:pt idx="38" formatCode="_-* #,##0.00\ _€_-;\-* #,##0.00\ _€_-;_-* &quot;-&quot;??\ _€_-;_-@_-">
                  <c:v>97.692307692307708</c:v>
                </c:pt>
                <c:pt idx="39" formatCode="_-* #,##0.00\ _€_-;\-* #,##0.00\ _€_-;_-* &quot;-&quot;??\ _€_-;_-@_-">
                  <c:v>0</c:v>
                </c:pt>
                <c:pt idx="40" formatCode="_-* #,##0.00\ _€_-;\-* #,##0.00\ _€_-;_-* &quot;-&quot;??\ _€_-;_-@_-">
                  <c:v>0</c:v>
                </c:pt>
                <c:pt idx="41" formatCode="_-* #,##0.00\ _€_-;\-* #,##0.00\ _€_-;_-* &quot;-&quot;??\ _€_-;_-@_-">
                  <c:v>0</c:v>
                </c:pt>
                <c:pt idx="42" formatCode="_-* #,##0.00\ _€_-;\-* #,##0.00\ _€_-;_-* &quot;-&quot;??\ _€_-;_-@_-">
                  <c:v>0</c:v>
                </c:pt>
              </c:numCache>
            </c:numRef>
          </c:val>
        </c:ser>
        <c:ser>
          <c:idx val="28"/>
          <c:order val="28"/>
          <c:tx>
            <c:strRef>
              <c:f>PetitePêcheMaritime!$A$30</c:f>
              <c:strCache>
                <c:ptCount val="1"/>
                <c:pt idx="0">
                  <c:v> - Oursins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PetitePêcheMaritime!$B$30:$AX$30</c:f>
              <c:numCache>
                <c:formatCode>General</c:formatCode>
                <c:ptCount val="49"/>
                <c:pt idx="38" formatCode="_-* #,##0.00\ _€_-;\-* #,##0.00\ _€_-;_-* &quot;-&quot;??\ _€_-;_-@_-">
                  <c:v>0</c:v>
                </c:pt>
                <c:pt idx="39" formatCode="_-* #,##0.00\ _€_-;\-* #,##0.00\ _€_-;_-* &quot;-&quot;??\ _€_-;_-@_-">
                  <c:v>7.6923076923076934</c:v>
                </c:pt>
                <c:pt idx="40" formatCode="_-* #,##0.00\ _€_-;\-* #,##0.00\ _€_-;_-* &quot;-&quot;??\ _€_-;_-@_-">
                  <c:v>7.6461538461538465</c:v>
                </c:pt>
                <c:pt idx="41" formatCode="_-* #,##0.00\ _€_-;\-* #,##0.00\ _€_-;_-* &quot;-&quot;??\ _€_-;_-@_-">
                  <c:v>0</c:v>
                </c:pt>
                <c:pt idx="42" formatCode="_-* #,##0.00\ _€_-;\-* #,##0.00\ _€_-;_-* &quot;-&quot;??\ _€_-;_-@_-">
                  <c:v>0</c:v>
                </c:pt>
                <c:pt idx="43" formatCode="_-* #,##0.00\ _€_-;\-* #,##0.00\ _€_-;_-* &quot;-&quot;??\ _€_-;_-@_-">
                  <c:v>2.08</c:v>
                </c:pt>
                <c:pt idx="47" formatCode="_-* #,##0.00\ _€_-;\-* #,##0.00\ _€_-;_-* &quot;-&quot;??\ _€_-;_-@_-">
                  <c:v>0.25846153846153846</c:v>
                </c:pt>
              </c:numCache>
            </c:numRef>
          </c:val>
        </c:ser>
        <c:ser>
          <c:idx val="29"/>
          <c:order val="29"/>
          <c:tx>
            <c:strRef>
              <c:f>PetitePêcheMaritime!$A$31</c:f>
              <c:strCache>
                <c:ptCount val="1"/>
                <c:pt idx="0">
                  <c:v> - Congres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PetitePêcheMaritime!$B$31:$AX$31</c:f>
              <c:numCache>
                <c:formatCode>General</c:formatCode>
                <c:ptCount val="49"/>
                <c:pt idx="37" formatCode="* #,##0\ ;\-* #,##0\ ;* \-00\ ">
                  <c:v>1765</c:v>
                </c:pt>
                <c:pt idx="38" formatCode="_-* #,##0.00\ _€_-;\-* #,##0.00\ _€_-;_-* &quot;-&quot;??\ _€_-;_-@_-">
                  <c:v>0</c:v>
                </c:pt>
                <c:pt idx="39" formatCode="_-* #,##0.00\ _€_-;\-* #,##0.00\ _€_-;_-* &quot;-&quot;??\ _€_-;_-@_-">
                  <c:v>27.092307692307696</c:v>
                </c:pt>
                <c:pt idx="40" formatCode="_-* #,##0.00\ _€_-;\-* #,##0.00\ _€_-;_-* &quot;-&quot;??\ _€_-;_-@_-">
                  <c:v>0</c:v>
                </c:pt>
                <c:pt idx="41" formatCode="_-* #,##0.00\ _€_-;\-* #,##0.00\ _€_-;_-* &quot;-&quot;??\ _€_-;_-@_-">
                  <c:v>0</c:v>
                </c:pt>
                <c:pt idx="42" formatCode="_-* #,##0.00\ _€_-;\-* #,##0.00\ _€_-;_-* &quot;-&quot;??\ _€_-;_-@_-">
                  <c:v>32.169230769230772</c:v>
                </c:pt>
                <c:pt idx="44" formatCode="_-* #,##0.00\ _€_-;\-* #,##0.00\ _€_-;_-* &quot;-&quot;??\ _€_-;_-@_-">
                  <c:v>5.3538461538461535</c:v>
                </c:pt>
                <c:pt idx="45" formatCode="_-* #,##0.00\ _€_-;\-* #,##0.00\ _€_-;_-* &quot;-&quot;??\ _€_-;_-@_-">
                  <c:v>0.58461538461538465</c:v>
                </c:pt>
                <c:pt idx="47" formatCode="_-* #,##0.00\ _€_-;\-* #,##0.00\ _€_-;_-* &quot;-&quot;??\ _€_-;_-@_-">
                  <c:v>142.51146153846153</c:v>
                </c:pt>
                <c:pt idx="48" formatCode="_-* #,##0.00\ _€_-;\-* #,##0.00\ _€_-;_-* &quot;-&quot;??\ _€_-;_-@_-">
                  <c:v>35.384615384615387</c:v>
                </c:pt>
              </c:numCache>
            </c:numRef>
          </c:val>
        </c:ser>
        <c:ser>
          <c:idx val="30"/>
          <c:order val="30"/>
          <c:tx>
            <c:strRef>
              <c:f>PetitePêcheMaritime!$A$32</c:f>
              <c:strCache>
                <c:ptCount val="1"/>
                <c:pt idx="0">
                  <c:v> - Hippocampes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PetitePêcheMaritime!$B$32:$AX$32</c:f>
              <c:numCache>
                <c:formatCode>General</c:formatCode>
                <c:ptCount val="49"/>
                <c:pt idx="38" formatCode="_-* #,##0.00\ _€_-;\-* #,##0.00\ _€_-;_-* &quot;-&quot;??\ _€_-;_-@_-">
                  <c:v>0</c:v>
                </c:pt>
                <c:pt idx="39" formatCode="_-* #,##0.00\ _€_-;\-* #,##0.00\ _€_-;_-* &quot;-&quot;??\ _€_-;_-@_-">
                  <c:v>0.24461538461538465</c:v>
                </c:pt>
                <c:pt idx="40" formatCode="_-* #,##0.00\ _€_-;\-* #,##0.00\ _€_-;_-* &quot;-&quot;??\ _€_-;_-@_-">
                  <c:v>0</c:v>
                </c:pt>
                <c:pt idx="41" formatCode="_-* #,##0.00\ _€_-;\-* #,##0.00\ _€_-;_-* &quot;-&quot;??\ _€_-;_-@_-">
                  <c:v>0</c:v>
                </c:pt>
                <c:pt idx="42" formatCode="_-* #,##0.00\ _€_-;\-* #,##0.00\ _€_-;_-* &quot;-&quot;??\ _€_-;_-@_-">
                  <c:v>0</c:v>
                </c:pt>
              </c:numCache>
            </c:numRef>
          </c:val>
        </c:ser>
        <c:ser>
          <c:idx val="31"/>
          <c:order val="31"/>
          <c:tx>
            <c:strRef>
              <c:f>PetitePêcheMaritime!$A$33</c:f>
              <c:strCache>
                <c:ptCount val="1"/>
                <c:pt idx="0">
                  <c:v> - Céphalopodes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PetitePêcheMaritime!$B$33:$AX$33</c:f>
              <c:numCache>
                <c:formatCode>General</c:formatCode>
                <c:ptCount val="49"/>
              </c:numCache>
            </c:numRef>
          </c:val>
        </c:ser>
        <c:ser>
          <c:idx val="32"/>
          <c:order val="32"/>
          <c:tx>
            <c:strRef>
              <c:f>PetitePêcheMaritime!$A$34</c:f>
              <c:strCache>
                <c:ptCount val="1"/>
                <c:pt idx="0">
                  <c:v> - Coraux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PetitePêcheMaritime!$B$34:$AX$34</c:f>
              <c:numCache>
                <c:formatCode>General</c:formatCode>
                <c:ptCount val="49"/>
                <c:pt idx="38" formatCode="_-* #,##0.00\ _€_-;\-* #,##0.00\ _€_-;_-* &quot;-&quot;??\ _€_-;_-@_-">
                  <c:v>0</c:v>
                </c:pt>
                <c:pt idx="39" formatCode="_-* #,##0.00\ _€_-;\-* #,##0.00\ _€_-;_-* &quot;-&quot;??\ _€_-;_-@_-">
                  <c:v>0.26153846153846161</c:v>
                </c:pt>
                <c:pt idx="40" formatCode="_-* #,##0.00\ _€_-;\-* #,##0.00\ _€_-;_-* &quot;-&quot;??\ _€_-;_-@_-">
                  <c:v>6.1538461538461549E-2</c:v>
                </c:pt>
                <c:pt idx="41" formatCode="_-* #,##0.00\ _€_-;\-* #,##0.00\ _€_-;_-* &quot;-&quot;??\ _€_-;_-@_-">
                  <c:v>3.4615384615384617E-2</c:v>
                </c:pt>
                <c:pt idx="42" formatCode="_-* #,##0.00\ _€_-;\-* #,##0.00\ _€_-;_-* &quot;-&quot;??\ _€_-;_-@_-">
                  <c:v>0.10769230769230771</c:v>
                </c:pt>
                <c:pt idx="43" formatCode="_-* #,##0.00\ _€_-;\-* #,##0.00\ _€_-;_-* &quot;-&quot;??\ _€_-;_-@_-">
                  <c:v>0.86</c:v>
                </c:pt>
                <c:pt idx="44" formatCode="_-* #,##0.00\ _€_-;\-* #,##0.00\ _€_-;_-* &quot;-&quot;??\ _€_-;_-@_-">
                  <c:v>0.71</c:v>
                </c:pt>
                <c:pt idx="45" formatCode="_-* #,##0.00\ _€_-;\-* #,##0.00\ _€_-;_-* &quot;-&quot;??\ _€_-;_-@_-">
                  <c:v>153.84615384615384</c:v>
                </c:pt>
              </c:numCache>
            </c:numRef>
          </c:val>
        </c:ser>
        <c:ser>
          <c:idx val="33"/>
          <c:order val="33"/>
          <c:tx>
            <c:strRef>
              <c:f>PetitePêcheMaritime!$A$35</c:f>
              <c:strCache>
                <c:ptCount val="1"/>
                <c:pt idx="0">
                  <c:v>poisson sabre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PetitePêcheMaritime!$B$35:$AX$35</c:f>
              <c:numCache>
                <c:formatCode>General</c:formatCode>
                <c:ptCount val="49"/>
                <c:pt idx="44" formatCode="_-* #,##0.00\ _€_-;\-* #,##0.00\ _€_-;_-* &quot;-&quot;??\ _€_-;_-@_-">
                  <c:v>159.2076923076923</c:v>
                </c:pt>
              </c:numCache>
            </c:numRef>
          </c:val>
        </c:ser>
        <c:ser>
          <c:idx val="34"/>
          <c:order val="34"/>
          <c:tx>
            <c:strRef>
              <c:f>PetitePêcheMaritime!$A$36</c:f>
              <c:strCache>
                <c:ptCount val="1"/>
                <c:pt idx="0">
                  <c:v> - Autres</c:v>
                </c:pt>
              </c:strCache>
            </c:strRef>
          </c:tx>
          <c:cat>
            <c:strRef>
              <c:f>PetitePêcheMaritime!$B$1:$AX$1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PetitePêcheMaritime!$B$36:$AX$36</c:f>
              <c:numCache>
                <c:formatCode>General</c:formatCode>
                <c:ptCount val="49"/>
                <c:pt idx="16" formatCode="* #,##0\ ;\-* #,##0\ ;* \-00\ ">
                  <c:v>486</c:v>
                </c:pt>
                <c:pt idx="17" formatCode="* #,##0\ ;\-* #,##0\ ;* \-00\ ">
                  <c:v>1340</c:v>
                </c:pt>
                <c:pt idx="18" formatCode="* #,##0\ ;\-* #,##0\ ;* \-00\ ">
                  <c:v>4698</c:v>
                </c:pt>
                <c:pt idx="19" formatCode="* #,##0\ ;\-* #,##0\ ;* \-00\ ">
                  <c:v>2927</c:v>
                </c:pt>
                <c:pt idx="20" formatCode="* #,##0\ ;\-* #,##0\ ;* \-00\ ">
                  <c:v>9311</c:v>
                </c:pt>
                <c:pt idx="21" formatCode="* #,##0\ ;\-* #,##0\ ;* \-00\ ">
                  <c:v>7387</c:v>
                </c:pt>
                <c:pt idx="22" formatCode="* #,##0\ ;\-* #,##0\ ;* \-00\ ">
                  <c:v>7000</c:v>
                </c:pt>
                <c:pt idx="23" formatCode="* #,##0\ ;\-* #,##0\ ;* \-00\ ">
                  <c:v>7000</c:v>
                </c:pt>
                <c:pt idx="24" formatCode="* #,##0\ ;\-* #,##0\ ;* \-00\ ">
                  <c:v>2758</c:v>
                </c:pt>
                <c:pt idx="25" formatCode="* #,##0\ ;\-* #,##0\ ;* \-00\ ">
                  <c:v>4117</c:v>
                </c:pt>
                <c:pt idx="26" formatCode="* #,##0\ ;\-* #,##0\ ;* \-00\ ">
                  <c:v>4100</c:v>
                </c:pt>
                <c:pt idx="27" formatCode="* #,##0\ ;\-* #,##0\ ;* \-00\ ">
                  <c:v>4500</c:v>
                </c:pt>
                <c:pt idx="28" formatCode="* #,##0\ ;\-* #,##0\ ;* \-00\ ">
                  <c:v>4500</c:v>
                </c:pt>
                <c:pt idx="29" formatCode="* #,##0\ ;\-* #,##0\ ;* \-00\ ">
                  <c:v>5500</c:v>
                </c:pt>
                <c:pt idx="30" formatCode="* #,##0\ ;\-* #,##0\ ;* \-00\ ">
                  <c:v>5500</c:v>
                </c:pt>
                <c:pt idx="31" formatCode="* #,##0\ ;\-* #,##0\ ;* \-00\ ">
                  <c:v>5500</c:v>
                </c:pt>
                <c:pt idx="32" formatCode="* #,##0\ ;\-* #,##0\ ;* \-00\ ">
                  <c:v>5600</c:v>
                </c:pt>
                <c:pt idx="33" formatCode="* #,##0\ ;\-* #,##0\ ;* \-00\ ">
                  <c:v>5500</c:v>
                </c:pt>
                <c:pt idx="34" formatCode="* #,##0\ ;\-* #,##0\ ;* \-00\ ">
                  <c:v>7500</c:v>
                </c:pt>
                <c:pt idx="35" formatCode="* #,##0\ ;\-* #,##0\ ;* \-00\ ">
                  <c:v>22192</c:v>
                </c:pt>
                <c:pt idx="36" formatCode="* #,##0\ ;\-* #,##0\ ;* \-00\ ">
                  <c:v>8061</c:v>
                </c:pt>
                <c:pt idx="37" formatCode="* #,##0\ ;\-* #,##0\ ;* \-00\ ">
                  <c:v>20896</c:v>
                </c:pt>
                <c:pt idx="47" formatCode="_-* #,##0.00\ _€_-;\-* #,##0.00\ _€_-;_-* &quot;-&quot;??\ _€_-;_-@_-">
                  <c:v>0.50769230769230766</c:v>
                </c:pt>
              </c:numCache>
            </c:numRef>
          </c:val>
        </c:ser>
        <c:marker val="1"/>
        <c:axId val="173088128"/>
        <c:axId val="173114496"/>
      </c:lineChart>
      <c:catAx>
        <c:axId val="173088128"/>
        <c:scaling>
          <c:orientation val="minMax"/>
        </c:scaling>
        <c:axPos val="b"/>
        <c:tickLblPos val="nextTo"/>
        <c:crossAx val="173114496"/>
        <c:crosses val="autoZero"/>
        <c:auto val="1"/>
        <c:lblAlgn val="ctr"/>
        <c:lblOffset val="100"/>
      </c:catAx>
      <c:valAx>
        <c:axId val="173114496"/>
        <c:scaling>
          <c:orientation val="minMax"/>
        </c:scaling>
        <c:axPos val="l"/>
        <c:majorGridlines/>
        <c:numFmt formatCode="General" sourceLinked="1"/>
        <c:tickLblPos val="nextTo"/>
        <c:crossAx val="1730881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PetitePêcheMaritime!$A$103</c:f>
              <c:strCache>
                <c:ptCount val="1"/>
                <c:pt idx="0">
                  <c:v>Petite pêche (Ex pêche traditionnelle)</c:v>
                </c:pt>
              </c:strCache>
            </c:strRef>
          </c:tx>
          <c:cat>
            <c:strRef>
              <c:f>PetitePêcheMaritime!$B$102:$AX$102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PetitePêcheMaritime!$B$103:$AX$103</c:f>
              <c:numCache>
                <c:formatCode>_-* #,##0\ _€_-;\-* #,##0\ _€_-;_-* "-"??\ _€_-;_-@_-</c:formatCode>
                <c:ptCount val="49"/>
                <c:pt idx="0">
                  <c:v>89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71</c:v>
                </c:pt>
                <c:pt idx="7">
                  <c:v>50</c:v>
                </c:pt>
                <c:pt idx="8">
                  <c:v>20</c:v>
                </c:pt>
                <c:pt idx="9">
                  <c:v>11</c:v>
                </c:pt>
                <c:pt idx="10">
                  <c:v>67</c:v>
                </c:pt>
                <c:pt idx="11">
                  <c:v>574</c:v>
                </c:pt>
                <c:pt idx="12">
                  <c:v>13718</c:v>
                </c:pt>
                <c:pt idx="13">
                  <c:v>16824</c:v>
                </c:pt>
                <c:pt idx="14">
                  <c:v>53949</c:v>
                </c:pt>
                <c:pt idx="15">
                  <c:v>54063</c:v>
                </c:pt>
                <c:pt idx="16">
                  <c:v>54397</c:v>
                </c:pt>
                <c:pt idx="17">
                  <c:v>55490</c:v>
                </c:pt>
                <c:pt idx="18">
                  <c:v>58731</c:v>
                </c:pt>
                <c:pt idx="19">
                  <c:v>63618</c:v>
                </c:pt>
                <c:pt idx="20">
                  <c:v>66890</c:v>
                </c:pt>
                <c:pt idx="21">
                  <c:v>63864</c:v>
                </c:pt>
                <c:pt idx="22">
                  <c:v>62977</c:v>
                </c:pt>
                <c:pt idx="23">
                  <c:v>63190</c:v>
                </c:pt>
                <c:pt idx="24">
                  <c:v>59833</c:v>
                </c:pt>
                <c:pt idx="25">
                  <c:v>64907</c:v>
                </c:pt>
                <c:pt idx="26">
                  <c:v>70501</c:v>
                </c:pt>
                <c:pt idx="27">
                  <c:v>70552</c:v>
                </c:pt>
                <c:pt idx="28">
                  <c:v>70810</c:v>
                </c:pt>
                <c:pt idx="29">
                  <c:v>71870</c:v>
                </c:pt>
                <c:pt idx="30">
                  <c:v>71950</c:v>
                </c:pt>
                <c:pt idx="31">
                  <c:v>72020</c:v>
                </c:pt>
                <c:pt idx="32">
                  <c:v>72350</c:v>
                </c:pt>
                <c:pt idx="33">
                  <c:v>69820</c:v>
                </c:pt>
                <c:pt idx="34">
                  <c:v>72890</c:v>
                </c:pt>
                <c:pt idx="35">
                  <c:v>88556</c:v>
                </c:pt>
                <c:pt idx="36">
                  <c:v>73912</c:v>
                </c:pt>
                <c:pt idx="37">
                  <c:v>62918</c:v>
                </c:pt>
                <c:pt idx="38">
                  <c:v>102181.28615384619</c:v>
                </c:pt>
                <c:pt idx="39">
                  <c:v>89972.870769230765</c:v>
                </c:pt>
                <c:pt idx="40">
                  <c:v>78857.621538461579</c:v>
                </c:pt>
                <c:pt idx="41">
                  <c:v>49689.60384615387</c:v>
                </c:pt>
                <c:pt idx="42">
                  <c:v>70226.357692307705</c:v>
                </c:pt>
                <c:pt idx="43">
                  <c:v>96014.113538461505</c:v>
                </c:pt>
                <c:pt idx="44">
                  <c:v>83023.294153846218</c:v>
                </c:pt>
                <c:pt idx="45">
                  <c:v>81484.526923076904</c:v>
                </c:pt>
                <c:pt idx="46">
                  <c:v>71926.736923076925</c:v>
                </c:pt>
                <c:pt idx="47">
                  <c:v>89576.114692307689</c:v>
                </c:pt>
                <c:pt idx="48">
                  <c:v>87595.916153846134</c:v>
                </c:pt>
              </c:numCache>
            </c:numRef>
          </c:val>
        </c:ser>
        <c:shape val="box"/>
        <c:axId val="172974848"/>
        <c:axId val="172976384"/>
        <c:axId val="0"/>
      </c:bar3DChart>
      <c:catAx>
        <c:axId val="172974848"/>
        <c:scaling>
          <c:orientation val="minMax"/>
        </c:scaling>
        <c:axPos val="b"/>
        <c:tickLblPos val="nextTo"/>
        <c:crossAx val="172976384"/>
        <c:crosses val="autoZero"/>
        <c:auto val="1"/>
        <c:lblAlgn val="ctr"/>
        <c:lblOffset val="100"/>
      </c:catAx>
      <c:valAx>
        <c:axId val="172976384"/>
        <c:scaling>
          <c:orientation val="minMax"/>
        </c:scaling>
        <c:axPos val="l"/>
        <c:majorGridlines/>
        <c:numFmt formatCode="_-* #,##0\ _€_-;\-* #,##0\ _€_-;_-* &quot;-&quot;??\ _€_-;_-@_-" sourceLinked="1"/>
        <c:tickLblPos val="nextTo"/>
        <c:crossAx val="17297484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PetitePêcheContinentale!$A$2</c:f>
              <c:strCache>
                <c:ptCount val="1"/>
                <c:pt idx="0">
                  <c:v> - Poissons </c:v>
                </c:pt>
              </c:strCache>
            </c:strRef>
          </c:tx>
          <c:cat>
            <c:strRef>
              <c:f>PetitePêcheContinentale!$B$1:$AM$1</c:f>
              <c:strCach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strCache>
            </c:strRef>
          </c:cat>
          <c:val>
            <c:numRef>
              <c:f>PetitePêcheContinentale!$B$2:$AM$2</c:f>
              <c:numCache>
                <c:formatCode>* #,##0\ ;\-* #,##0\ ;* \-00\ </c:formatCode>
                <c:ptCount val="3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30215</c:v>
                </c:pt>
                <c:pt idx="5">
                  <c:v>30000</c:v>
                </c:pt>
                <c:pt idx="6">
                  <c:v>27500</c:v>
                </c:pt>
                <c:pt idx="7">
                  <c:v>27500</c:v>
                </c:pt>
                <c:pt idx="8">
                  <c:v>30000</c:v>
                </c:pt>
                <c:pt idx="9">
                  <c:v>30000</c:v>
                </c:pt>
                <c:pt idx="10">
                  <c:v>30000</c:v>
                </c:pt>
                <c:pt idx="11">
                  <c:v>30000</c:v>
                </c:pt>
                <c:pt idx="12">
                  <c:v>30000</c:v>
                </c:pt>
                <c:pt idx="13">
                  <c:v>30000</c:v>
                </c:pt>
                <c:pt idx="14">
                  <c:v>30000</c:v>
                </c:pt>
                <c:pt idx="15">
                  <c:v>30000</c:v>
                </c:pt>
                <c:pt idx="16">
                  <c:v>30000</c:v>
                </c:pt>
                <c:pt idx="17">
                  <c:v>30000</c:v>
                </c:pt>
                <c:pt idx="18">
                  <c:v>30000</c:v>
                </c:pt>
                <c:pt idx="19">
                  <c:v>30000</c:v>
                </c:pt>
                <c:pt idx="20">
                  <c:v>30000</c:v>
                </c:pt>
                <c:pt idx="21">
                  <c:v>30000</c:v>
                </c:pt>
                <c:pt idx="22">
                  <c:v>30000</c:v>
                </c:pt>
                <c:pt idx="23">
                  <c:v>30000</c:v>
                </c:pt>
                <c:pt idx="24">
                  <c:v>30000</c:v>
                </c:pt>
                <c:pt idx="25">
                  <c:v>30000</c:v>
                </c:pt>
                <c:pt idx="26">
                  <c:v>17486</c:v>
                </c:pt>
                <c:pt idx="27" formatCode="_-* #,##0.00\ _€_-;\-* #,##0.00\ _€_-;_-* &quot;-&quot;??\ _€_-;_-@_-">
                  <c:v>22061.630769230775</c:v>
                </c:pt>
                <c:pt idx="28" formatCode="_-* #,##0.00\ _€_-;\-* #,##0.00\ _€_-;_-* &quot;-&quot;??\ _€_-;_-@_-">
                  <c:v>35605.118461538463</c:v>
                </c:pt>
                <c:pt idx="29" formatCode="_-* #,##0.00\ _€_-;\-* #,##0.00\ _€_-;_-* &quot;-&quot;??\ _€_-;_-@_-">
                  <c:v>18966.278461538463</c:v>
                </c:pt>
                <c:pt idx="30" formatCode="_-* #,##0.00\ _€_-;\-* #,##0.00\ _€_-;_-* &quot;-&quot;??\ _€_-;_-@_-">
                  <c:v>20864.030769230772</c:v>
                </c:pt>
                <c:pt idx="31" formatCode="_-* #,##0.00\ _€_-;\-* #,##0.00\ _€_-;_-* &quot;-&quot;??\ _€_-;_-@_-">
                  <c:v>28126.43</c:v>
                </c:pt>
                <c:pt idx="32" formatCode="_-* #,##0.00\ _€_-;\-* #,##0.00\ _€_-;_-* &quot;-&quot;??\ _€_-;_-@_-">
                  <c:v>23013.45</c:v>
                </c:pt>
                <c:pt idx="33" formatCode="_-* #,##0.00\ _€_-;\-* #,##0.00\ _€_-;_-* &quot;-&quot;??\ _€_-;_-@_-">
                  <c:v>12898.444615384615</c:v>
                </c:pt>
                <c:pt idx="34" formatCode="_-* #,##0.00\ _€_-;\-* #,##0.00\ _€_-;_-* &quot;-&quot;??\ _€_-;_-@_-">
                  <c:v>10876.784615384615</c:v>
                </c:pt>
                <c:pt idx="35" formatCode="_-* #,##0.00\ _€_-;\-* #,##0.00\ _€_-;_-* &quot;-&quot;??\ _€_-;_-@_-">
                  <c:v>13138.738461538462</c:v>
                </c:pt>
                <c:pt idx="36" formatCode="_-* #,##0\ _€_-;\-* #,##0\ _€_-;_-* &quot;-&quot;??\ _€_-;_-@_-">
                  <c:v>6565</c:v>
                </c:pt>
                <c:pt idx="37" formatCode="_-* #,##0.00\ _€_-;\-* #,##0.00\ _€_-;_-* &quot;-&quot;??\ _€_-;_-@_-">
                  <c:v>9106.6384615384613</c:v>
                </c:pt>
              </c:numCache>
            </c:numRef>
          </c:val>
        </c:ser>
        <c:ser>
          <c:idx val="1"/>
          <c:order val="1"/>
          <c:tx>
            <c:strRef>
              <c:f>PetitePêcheContinentale!$A$3</c:f>
              <c:strCache>
                <c:ptCount val="1"/>
                <c:pt idx="0">
                  <c:v> - Crevettes d'eau douce</c:v>
                </c:pt>
              </c:strCache>
            </c:strRef>
          </c:tx>
          <c:cat>
            <c:strRef>
              <c:f>PetitePêcheContinentale!$B$1:$AM$1</c:f>
              <c:strCach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strCache>
            </c:strRef>
          </c:cat>
          <c:val>
            <c:numRef>
              <c:f>PetitePêcheContinentale!$B$3:$AM$3</c:f>
              <c:numCache>
                <c:formatCode>General</c:formatCode>
                <c:ptCount val="38"/>
                <c:pt idx="27" formatCode="_-* #,##0.00\ _€_-;\-* #,##0.00\ _€_-;_-* &quot;-&quot;??\ _€_-;_-@_-">
                  <c:v>795.03076923076935</c:v>
                </c:pt>
                <c:pt idx="28" formatCode="_-* #,##0.00\ _€_-;\-* #,##0.00\ _€_-;_-* &quot;-&quot;??\ _€_-;_-@_-">
                  <c:v>586.99538461538464</c:v>
                </c:pt>
                <c:pt idx="29" formatCode="_-* #,##0.00\ _€_-;\-* #,##0.00\ _€_-;_-* &quot;-&quot;??\ _€_-;_-@_-">
                  <c:v>1621.1630769230769</c:v>
                </c:pt>
                <c:pt idx="30" formatCode="_-* #,##0.00\ _€_-;\-* #,##0.00\ _€_-;_-* &quot;-&quot;??\ _€_-;_-@_-">
                  <c:v>3649.8307692307703</c:v>
                </c:pt>
                <c:pt idx="31" formatCode="_-* #,##0.00\ _€_-;\-* #,##0.00\ _€_-;_-* &quot;-&quot;??\ _€_-;_-@_-">
                  <c:v>733.12230769230791</c:v>
                </c:pt>
                <c:pt idx="32" formatCode="_-* #,##0.00\ _€_-;\-* #,##0.00\ _€_-;_-* &quot;-&quot;??\ _€_-;_-@_-">
                  <c:v>714.92</c:v>
                </c:pt>
                <c:pt idx="33" formatCode="_-* #,##0.00\ _€_-;\-* #,##0.00\ _€_-;_-* &quot;-&quot;??\ _€_-;_-@_-">
                  <c:v>544.05384615384594</c:v>
                </c:pt>
                <c:pt idx="34" formatCode="_-* #,##0.00\ _€_-;\-* #,##0.00\ _€_-;_-* &quot;-&quot;??\ _€_-;_-@_-">
                  <c:v>358.07692307692309</c:v>
                </c:pt>
                <c:pt idx="35" formatCode="_-* #,##0.00\ _€_-;\-* #,##0.00\ _€_-;_-* &quot;-&quot;??\ _€_-;_-@_-">
                  <c:v>948.03076923076924</c:v>
                </c:pt>
                <c:pt idx="36" formatCode="_-* #,##0.00\ _€_-;\-* #,##0.00\ _€_-;_-* &quot;-&quot;??\ _€_-;_-@_-">
                  <c:v>258.07846153846151</c:v>
                </c:pt>
                <c:pt idx="37" formatCode="_-* #,##0.00\ _€_-;\-* #,##0.00\ _€_-;_-* &quot;-&quot;??\ _€_-;_-@_-">
                  <c:v>397.53846153846155</c:v>
                </c:pt>
              </c:numCache>
            </c:numRef>
          </c:val>
        </c:ser>
        <c:ser>
          <c:idx val="2"/>
          <c:order val="2"/>
          <c:tx>
            <c:strRef>
              <c:f>PetitePêcheContinentale!$A$4</c:f>
              <c:strCache>
                <c:ptCount val="1"/>
                <c:pt idx="0">
                  <c:v> - Gambusias</c:v>
                </c:pt>
              </c:strCache>
            </c:strRef>
          </c:tx>
          <c:cat>
            <c:strRef>
              <c:f>PetitePêcheContinentale!$B$1:$AM$1</c:f>
              <c:strCach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strCache>
            </c:strRef>
          </c:cat>
          <c:val>
            <c:numRef>
              <c:f>PetitePêcheContinentale!$B$4:$AM$4</c:f>
              <c:numCache>
                <c:formatCode>General</c:formatCode>
                <c:ptCount val="38"/>
                <c:pt idx="27" formatCode="_-* #,##0.00\ _€_-;\-* #,##0.00\ _€_-;_-* &quot;-&quot;??\ _€_-;_-@_-">
                  <c:v>528.80153846153848</c:v>
                </c:pt>
                <c:pt idx="28" formatCode="_-* #,##0.00\ _€_-;\-* #,##0.00\ _€_-;_-* &quot;-&quot;??\ _€_-;_-@_-">
                  <c:v>22.81538461538462</c:v>
                </c:pt>
                <c:pt idx="29" formatCode="_-* #,##0.00\ _€_-;\-* #,##0.00\ _€_-;_-* &quot;-&quot;??\ _€_-;_-@_-">
                  <c:v>177.69846153846154</c:v>
                </c:pt>
                <c:pt idx="30" formatCode="_-* #,##0.00\ _€_-;\-* #,##0.00\ _€_-;_-* &quot;-&quot;??\ _€_-;_-@_-">
                  <c:v>19.153846153846157</c:v>
                </c:pt>
                <c:pt idx="31" formatCode="_-* #,##0.00\ _€_-;\-* #,##0.00\ _€_-;_-* &quot;-&quot;??\ _€_-;_-@_-">
                  <c:v>123.657692307692</c:v>
                </c:pt>
                <c:pt idx="32" formatCode="_-* #,##0.00\ _€_-;\-* #,##0.00\ _€_-;_-* &quot;-&quot;??\ _€_-;_-@_-">
                  <c:v>134.51</c:v>
                </c:pt>
                <c:pt idx="33" formatCode="_-* #,##0.00\ _€_-;\-* #,##0.00\ _€_-;_-* &quot;-&quot;??\ _€_-;_-@_-">
                  <c:v>75.129230769230787</c:v>
                </c:pt>
                <c:pt idx="34" formatCode="_-* #,##0.00\ _€_-;\-* #,##0.00\ _€_-;_-* &quot;-&quot;??\ _€_-;_-@_-">
                  <c:v>64.304615384615389</c:v>
                </c:pt>
                <c:pt idx="35" formatCode="_-* #,##0.00\ _€_-;\-* #,##0.00\ _€_-;_-* &quot;-&quot;??\ _€_-;_-@_-">
                  <c:v>103.62307692307688</c:v>
                </c:pt>
                <c:pt idx="36" formatCode="_-* #,##0.00\ _€_-;\-* #,##0.00\ _€_-;_-* &quot;-&quot;??\ _€_-;_-@_-">
                  <c:v>43.598461538461542</c:v>
                </c:pt>
                <c:pt idx="37" formatCode="_-* #,##0.00\ _€_-;\-* #,##0.00\ _€_-;_-* &quot;-&quot;??\ _€_-;_-@_-">
                  <c:v>33.692307692307686</c:v>
                </c:pt>
              </c:numCache>
            </c:numRef>
          </c:val>
        </c:ser>
        <c:ser>
          <c:idx val="3"/>
          <c:order val="3"/>
          <c:tx>
            <c:strRef>
              <c:f>PetitePêcheContinentale!$A$5</c:f>
              <c:strCache>
                <c:ptCount val="1"/>
                <c:pt idx="0">
                  <c:v> - Varilava d'eau douce</c:v>
                </c:pt>
              </c:strCache>
            </c:strRef>
          </c:tx>
          <c:cat>
            <c:strRef>
              <c:f>PetitePêcheContinentale!$B$1:$AM$1</c:f>
              <c:strCach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strCache>
            </c:strRef>
          </c:cat>
          <c:val>
            <c:numRef>
              <c:f>PetitePêcheContinentale!$B$5:$AM$5</c:f>
              <c:numCache>
                <c:formatCode>General</c:formatCode>
                <c:ptCount val="38"/>
                <c:pt idx="27" formatCode="_-* #,##0.00\ _€_-;\-* #,##0.00\ _€_-;_-* &quot;-&quot;??\ _€_-;_-@_-">
                  <c:v>1102.8507692307694</c:v>
                </c:pt>
                <c:pt idx="28" formatCode="_-* #,##0.00\ _€_-;\-* #,##0.00\ _€_-;_-* &quot;-&quot;??\ _€_-;_-@_-">
                  <c:v>366.98461538461544</c:v>
                </c:pt>
                <c:pt idx="29" formatCode="_-* #,##0.00\ _€_-;\-* #,##0.00\ _€_-;_-* &quot;-&quot;??\ _€_-;_-@_-">
                  <c:v>1192.323076923077</c:v>
                </c:pt>
                <c:pt idx="30" formatCode="_-* #,##0.00\ _€_-;\-* #,##0.00\ _€_-;_-* &quot;-&quot;??\ _€_-;_-@_-">
                  <c:v>1413.7230769230771</c:v>
                </c:pt>
                <c:pt idx="31" formatCode="_-* #,##0.00\ _€_-;\-* #,##0.00\ _€_-;_-* &quot;-&quot;??\ _€_-;_-@_-">
                  <c:v>1445.0000000000002</c:v>
                </c:pt>
                <c:pt idx="32" formatCode="_-* #,##0.00\ _€_-;\-* #,##0.00\ _€_-;_-* &quot;-&quot;??\ _€_-;_-@_-">
                  <c:v>793.26</c:v>
                </c:pt>
                <c:pt idx="33" formatCode="_-* #,##0.00\ _€_-;\-* #,##0.00\ _€_-;_-* &quot;-&quot;??\ _€_-;_-@_-">
                  <c:v>662.4384615384613</c:v>
                </c:pt>
                <c:pt idx="34" formatCode="_-* #,##0.00\ _€_-;\-* #,##0.00\ _€_-;_-* &quot;-&quot;??\ _€_-;_-@_-">
                  <c:v>642.03846153846155</c:v>
                </c:pt>
                <c:pt idx="35" formatCode="_-* #,##0.00\ _€_-;\-* #,##0.00\ _€_-;_-* &quot;-&quot;??\ _€_-;_-@_-">
                  <c:v>3282.5907692307687</c:v>
                </c:pt>
                <c:pt idx="36" formatCode="_-* #,##0.00\ _€_-;\-* #,##0.00\ _€_-;_-* &quot;-&quot;??\ _€_-;_-@_-">
                  <c:v>302.61615384615379</c:v>
                </c:pt>
                <c:pt idx="37" formatCode="_-* #,##0.00\ _€_-;\-* #,##0.00\ _€_-;_-* &quot;-&quot;??\ _€_-;_-@_-">
                  <c:v>365.47692307692307</c:v>
                </c:pt>
              </c:numCache>
            </c:numRef>
          </c:val>
        </c:ser>
        <c:ser>
          <c:idx val="4"/>
          <c:order val="4"/>
          <c:tx>
            <c:strRef>
              <c:f>PetitePêcheContinentale!$A$6</c:f>
              <c:strCache>
                <c:ptCount val="1"/>
                <c:pt idx="0">
                  <c:v> - Anguilles</c:v>
                </c:pt>
              </c:strCache>
            </c:strRef>
          </c:tx>
          <c:cat>
            <c:strRef>
              <c:f>PetitePêcheContinentale!$B$1:$AM$1</c:f>
              <c:strCach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strCache>
            </c:strRef>
          </c:cat>
          <c:val>
            <c:numRef>
              <c:f>PetitePêcheContinentale!$B$6:$AM$6</c:f>
              <c:numCache>
                <c:formatCode>General</c:formatCode>
                <c:ptCount val="38"/>
                <c:pt idx="27" formatCode="_-* #,##0.00\ _€_-;\-* #,##0.00\ _€_-;_-* &quot;-&quot;??\ _€_-;_-@_-">
                  <c:v>330.53230769230777</c:v>
                </c:pt>
                <c:pt idx="28" formatCode="_-* #,##0.00\ _€_-;\-* #,##0.00\ _€_-;_-* &quot;-&quot;??\ _€_-;_-@_-">
                  <c:v>338.35230769230776</c:v>
                </c:pt>
                <c:pt idx="29" formatCode="_-* #,##0.00\ _€_-;\-* #,##0.00\ _€_-;_-* &quot;-&quot;??\ _€_-;_-@_-">
                  <c:v>224.06615384615387</c:v>
                </c:pt>
                <c:pt idx="30" formatCode="_-* #,##0.00\ _€_-;\-* #,##0.00\ _€_-;_-* &quot;-&quot;??\ _€_-;_-@_-">
                  <c:v>39.636923076923082</c:v>
                </c:pt>
                <c:pt idx="31" formatCode="_-* #,##0.00\ _€_-;\-* #,##0.00\ _€_-;_-* &quot;-&quot;??\ _€_-;_-@_-">
                  <c:v>231.52384615384599</c:v>
                </c:pt>
                <c:pt idx="32" formatCode="_-* #,##0.00\ _€_-;\-* #,##0.00\ _€_-;_-* &quot;-&quot;??\ _€_-;_-@_-">
                  <c:v>466.02</c:v>
                </c:pt>
                <c:pt idx="33" formatCode="_-* #,##0.00\ _€_-;\-* #,##0.00\ _€_-;_-* &quot;-&quot;??\ _€_-;_-@_-">
                  <c:v>267.96000000000004</c:v>
                </c:pt>
                <c:pt idx="34" formatCode="_-* #,##0.00\ _€_-;\-* #,##0.00\ _€_-;_-* &quot;-&quot;??\ _€_-;_-@_-">
                  <c:v>138.88769230769236</c:v>
                </c:pt>
                <c:pt idx="35" formatCode="_-* #,##0.00\ _€_-;\-* #,##0.00\ _€_-;_-* &quot;-&quot;??\ _€_-;_-@_-">
                  <c:v>11.12</c:v>
                </c:pt>
                <c:pt idx="36" formatCode="_-* #,##0.00\ _€_-;\-* #,##0.00\ _€_-;_-* &quot;-&quot;??\ _€_-;_-@_-">
                  <c:v>85.056923076923084</c:v>
                </c:pt>
                <c:pt idx="37" formatCode="_-* #,##0.00\ _€_-;\-* #,##0.00\ _€_-;_-* &quot;-&quot;??\ _€_-;_-@_-">
                  <c:v>110.97692307692307</c:v>
                </c:pt>
              </c:numCache>
            </c:numRef>
          </c:val>
        </c:ser>
        <c:ser>
          <c:idx val="5"/>
          <c:order val="5"/>
          <c:tx>
            <c:strRef>
              <c:f>PetitePêcheContinentale!$A$7</c:f>
              <c:strCache>
                <c:ptCount val="1"/>
                <c:pt idx="0">
                  <c:v> - Grenouille</c:v>
                </c:pt>
              </c:strCache>
            </c:strRef>
          </c:tx>
          <c:cat>
            <c:strRef>
              <c:f>PetitePêcheContinentale!$B$1:$AM$1</c:f>
              <c:strCach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strCache>
            </c:strRef>
          </c:cat>
          <c:val>
            <c:numRef>
              <c:f>PetitePêcheContinentale!$B$7:$AM$7</c:f>
              <c:numCache>
                <c:formatCode>General</c:formatCode>
                <c:ptCount val="38"/>
                <c:pt idx="27" formatCode="_-* #,##0.00\ _€_-;\-* #,##0.00\ _€_-;_-* &quot;-&quot;??\ _€_-;_-@_-">
                  <c:v>0.56923076923076932</c:v>
                </c:pt>
                <c:pt idx="28" formatCode="_-* #,##0.00\ _€_-;\-* #,##0.00\ _€_-;_-* &quot;-&quot;??\ _€_-;_-@_-">
                  <c:v>3.6615384615384619</c:v>
                </c:pt>
                <c:pt idx="29" formatCode="_-* #,##0.00\ _€_-;\-* #,##0.00\ _€_-;_-* &quot;-&quot;??\ _€_-;_-@_-">
                  <c:v>7.6307692307692321</c:v>
                </c:pt>
                <c:pt idx="30" formatCode="_-* #,##0.00\ _€_-;\-* #,##0.00\ _€_-;_-* &quot;-&quot;??\ _€_-;_-@_-">
                  <c:v>30.723076923076924</c:v>
                </c:pt>
                <c:pt idx="31" formatCode="_-* #,##0.00\ _€_-;\-* #,##0.00\ _€_-;_-* &quot;-&quot;??\ _€_-;_-@_-">
                  <c:v>12.738461538461539</c:v>
                </c:pt>
                <c:pt idx="32" formatCode="_-* #,##0.00\ _€_-;\-* #,##0.00\ _€_-;_-* &quot;-&quot;??\ _€_-;_-@_-">
                  <c:v>1.69</c:v>
                </c:pt>
                <c:pt idx="33" formatCode="_-* #,##0.00\ _€_-;\-* #,##0.00\ _€_-;_-* &quot;-&quot;??\ _€_-;_-@_-">
                  <c:v>12.545384615384613</c:v>
                </c:pt>
                <c:pt idx="34" formatCode="_-* #,##0.00\ _€_-;\-* #,##0.00\ _€_-;_-* &quot;-&quot;??\ _€_-;_-@_-">
                  <c:v>9.9430769230769229</c:v>
                </c:pt>
                <c:pt idx="35" formatCode="_-* #,##0.00\ _€_-;\-* #,##0.00\ _€_-;_-* &quot;-&quot;??\ _€_-;_-@_-">
                  <c:v>7.6461538461538456</c:v>
                </c:pt>
                <c:pt idx="36" formatCode="_-* #,##0.00\ _€_-;\-* #,##0.00\ _€_-;_-* &quot;-&quot;??\ _€_-;_-@_-">
                  <c:v>4.907692307692308</c:v>
                </c:pt>
                <c:pt idx="37" formatCode="_-* #,##0.00\ _€_-;\-* #,##0.00\ _€_-;_-* &quot;-&quot;??\ _€_-;_-@_-">
                  <c:v>9.523076923076923</c:v>
                </c:pt>
              </c:numCache>
            </c:numRef>
          </c:val>
        </c:ser>
        <c:ser>
          <c:idx val="6"/>
          <c:order val="6"/>
          <c:tx>
            <c:strRef>
              <c:f>PetitePêcheContinentale!$A$8</c:f>
              <c:strCache>
                <c:ptCount val="1"/>
                <c:pt idx="0">
                  <c:v> - Cuisse de nymphe</c:v>
                </c:pt>
              </c:strCache>
            </c:strRef>
          </c:tx>
          <c:cat>
            <c:strRef>
              <c:f>PetitePêcheContinentale!$B$1:$AM$1</c:f>
              <c:strCach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strCache>
            </c:strRef>
          </c:cat>
          <c:val>
            <c:numRef>
              <c:f>PetitePêcheContinentale!$B$8:$AM$8</c:f>
              <c:numCache>
                <c:formatCode>General</c:formatCode>
                <c:ptCount val="38"/>
                <c:pt idx="34" formatCode="_-* #,##0.00\ _€_-;\-* #,##0.00\ _€_-;_-* &quot;-&quot;??\ _€_-;_-@_-">
                  <c:v>0.02</c:v>
                </c:pt>
              </c:numCache>
            </c:numRef>
          </c:val>
        </c:ser>
        <c:ser>
          <c:idx val="7"/>
          <c:order val="7"/>
          <c:tx>
            <c:strRef>
              <c:f>PetitePêcheContinentale!$A$9</c:f>
              <c:strCache>
                <c:ptCount val="1"/>
                <c:pt idx="0">
                  <c:v> - Caridines</c:v>
                </c:pt>
              </c:strCache>
            </c:strRef>
          </c:tx>
          <c:cat>
            <c:strRef>
              <c:f>PetitePêcheContinentale!$B$1:$AM$1</c:f>
              <c:strCach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strCache>
            </c:strRef>
          </c:cat>
          <c:val>
            <c:numRef>
              <c:f>PetitePêcheContinentale!$B$9:$AM$9</c:f>
              <c:numCache>
                <c:formatCode>General</c:formatCode>
                <c:ptCount val="38"/>
                <c:pt idx="27" formatCode="_-* #,##0.00\ _€_-;\-* #,##0.00\ _€_-;_-* &quot;-&quot;??\ _€_-;_-@_-">
                  <c:v>151.43076923076924</c:v>
                </c:pt>
                <c:pt idx="28" formatCode="_-* #,##0.00\ _€_-;\-* #,##0.00\ _€_-;_-* &quot;-&quot;??\ _€_-;_-@_-">
                  <c:v>60.323076923076933</c:v>
                </c:pt>
                <c:pt idx="29" formatCode="_-* #,##0.00\ _€_-;\-* #,##0.00\ _€_-;_-* &quot;-&quot;??\ _€_-;_-@_-">
                  <c:v>162.49230769230769</c:v>
                </c:pt>
                <c:pt idx="30" formatCode="_-* #,##0.00\ _€_-;\-* #,##0.00\ _€_-;_-* &quot;-&quot;??\ _€_-;_-@_-">
                  <c:v>0</c:v>
                </c:pt>
                <c:pt idx="31" formatCode="_-* #,##0.00\ _€_-;\-* #,##0.00\ _€_-;_-* &quot;-&quot;??\ _€_-;_-@_-">
                  <c:v>169.07538461538502</c:v>
                </c:pt>
                <c:pt idx="32" formatCode="_-* #,##0.00\ _€_-;\-* #,##0.00\ _€_-;_-* &quot;-&quot;??\ _€_-;_-@_-">
                  <c:v>201.54</c:v>
                </c:pt>
                <c:pt idx="33" formatCode="_-* #,##0.00\ _€_-;\-* #,##0.00\ _€_-;_-* &quot;-&quot;??\ _€_-;_-@_-">
                  <c:v>153.81</c:v>
                </c:pt>
                <c:pt idx="34" formatCode="_-* #,##0.00\ _€_-;\-* #,##0.00\ _€_-;_-* &quot;-&quot;??\ _€_-;_-@_-">
                  <c:v>82.75</c:v>
                </c:pt>
                <c:pt idx="35" formatCode="_-* #,##0.00\ _€_-;\-* #,##0.00\ _€_-;_-* &quot;-&quot;??\ _€_-;_-@_-">
                  <c:v>148.66</c:v>
                </c:pt>
                <c:pt idx="36" formatCode="_-* #,##0.00\ _€_-;\-* #,##0.00\ _€_-;_-* &quot;-&quot;??\ _€_-;_-@_-">
                  <c:v>109.67076923076924</c:v>
                </c:pt>
                <c:pt idx="37" formatCode="_-* #,##0.00\ _€_-;\-* #,##0.00\ _€_-;_-* &quot;-&quot;??\ _€_-;_-@_-">
                  <c:v>108.30769230769231</c:v>
                </c:pt>
              </c:numCache>
            </c:numRef>
          </c:val>
        </c:ser>
        <c:ser>
          <c:idx val="8"/>
          <c:order val="8"/>
          <c:tx>
            <c:strRef>
              <c:f>PetitePêcheContinentale!$A$10</c:f>
              <c:strCache>
                <c:ptCount val="1"/>
                <c:pt idx="0">
                  <c:v> - Ecrevisses</c:v>
                </c:pt>
              </c:strCache>
            </c:strRef>
          </c:tx>
          <c:cat>
            <c:strRef>
              <c:f>PetitePêcheContinentale!$B$1:$AM$1</c:f>
              <c:strCach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strCache>
            </c:strRef>
          </c:cat>
          <c:val>
            <c:numRef>
              <c:f>PetitePêcheContinentale!$B$10:$AM$10</c:f>
              <c:numCache>
                <c:formatCode>General</c:formatCode>
                <c:ptCount val="38"/>
                <c:pt idx="27" formatCode="_-* #,##0.00\ _€_-;\-* #,##0.00\ _€_-;_-* &quot;-&quot;??\ _€_-;_-@_-">
                  <c:v>32.923076923076927</c:v>
                </c:pt>
                <c:pt idx="28" formatCode="_-* #,##0.00\ _€_-;\-* #,##0.00\ _€_-;_-* &quot;-&quot;??\ _€_-;_-@_-">
                  <c:v>17.584615384615386</c:v>
                </c:pt>
                <c:pt idx="29" formatCode="_-* #,##0.00\ _€_-;\-* #,##0.00\ _€_-;_-* &quot;-&quot;??\ _€_-;_-@_-">
                  <c:v>4.7692307692307701</c:v>
                </c:pt>
                <c:pt idx="30" formatCode="_-* #,##0.00\ _€_-;\-* #,##0.00\ _€_-;_-* &quot;-&quot;??\ _€_-;_-@_-">
                  <c:v>1.0923076923076924</c:v>
                </c:pt>
                <c:pt idx="31" formatCode="_-* #,##0.00\ _€_-;\-* #,##0.00\ _€_-;_-* &quot;-&quot;??\ _€_-;_-@_-">
                  <c:v>15.876923076923079</c:v>
                </c:pt>
                <c:pt idx="32" formatCode="_-* #,##0.00\ _€_-;\-* #,##0.00\ _€_-;_-* &quot;-&quot;??\ _€_-;_-@_-">
                  <c:v>13.79</c:v>
                </c:pt>
                <c:pt idx="33" formatCode="_-* #,##0.00\ _€_-;\-* #,##0.00\ _€_-;_-* &quot;-&quot;??\ _€_-;_-@_-">
                  <c:v>15.936923076923076</c:v>
                </c:pt>
                <c:pt idx="34" formatCode="_-* #,##0.00\ _€_-;\-* #,##0.00\ _€_-;_-* &quot;-&quot;??\ _€_-;_-@_-">
                  <c:v>3.4184615384615382</c:v>
                </c:pt>
                <c:pt idx="35" formatCode="_-* #,##0.00\ _€_-;\-* #,##0.00\ _€_-;_-* &quot;-&quot;??\ _€_-;_-@_-">
                  <c:v>30.86461538461538</c:v>
                </c:pt>
                <c:pt idx="36" formatCode="_-* #,##0.00\ _€_-;\-* #,##0.00\ _€_-;_-* &quot;-&quot;??\ _€_-;_-@_-">
                  <c:v>8.5953846153846154</c:v>
                </c:pt>
                <c:pt idx="37" formatCode="_-* #,##0.00\ _€_-;\-* #,##0.00\ _€_-;_-* &quot;-&quot;??\ _€_-;_-@_-">
                  <c:v>3.3692307692307693</c:v>
                </c:pt>
              </c:numCache>
            </c:numRef>
          </c:val>
        </c:ser>
        <c:ser>
          <c:idx val="9"/>
          <c:order val="9"/>
          <c:tx>
            <c:strRef>
              <c:f>PetitePêcheContinentale!$A$11</c:f>
              <c:strCache>
                <c:ptCount val="1"/>
                <c:pt idx="0">
                  <c:v> - Tsivakia</c:v>
                </c:pt>
              </c:strCache>
            </c:strRef>
          </c:tx>
          <c:cat>
            <c:strRef>
              <c:f>PetitePêcheContinentale!$B$1:$AM$1</c:f>
              <c:strCach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strCache>
            </c:strRef>
          </c:cat>
          <c:val>
            <c:numRef>
              <c:f>PetitePêcheContinentale!$B$11:$AM$11</c:f>
              <c:numCache>
                <c:formatCode>General</c:formatCode>
                <c:ptCount val="38"/>
                <c:pt idx="27" formatCode="_-* #,##0.00\ _€_-;\-* #,##0.00\ _€_-;_-* &quot;-&quot;??\ _€_-;_-@_-">
                  <c:v>11.476923076923077</c:v>
                </c:pt>
                <c:pt idx="28" formatCode="_-* #,##0.00\ _€_-;\-* #,##0.00\ _€_-;_-* &quot;-&quot;??\ _€_-;_-@_-">
                  <c:v>20.30769230769231</c:v>
                </c:pt>
                <c:pt idx="29" formatCode="_-* #,##0.00\ _€_-;\-* #,##0.00\ _€_-;_-* &quot;-&quot;??\ _€_-;_-@_-">
                  <c:v>15.027692307692311</c:v>
                </c:pt>
                <c:pt idx="30" formatCode="_-* #,##0.00\ _€_-;\-* #,##0.00\ _€_-;_-* &quot;-&quot;??\ _€_-;_-@_-">
                  <c:v>0</c:v>
                </c:pt>
                <c:pt idx="31" formatCode="_-* #,##0.00\ _€_-;\-* #,##0.00\ _€_-;_-* &quot;-&quot;??\ _€_-;_-@_-">
                  <c:v>1.5230769230769232</c:v>
                </c:pt>
              </c:numCache>
            </c:numRef>
          </c:val>
        </c:ser>
        <c:ser>
          <c:idx val="10"/>
          <c:order val="10"/>
          <c:tx>
            <c:strRef>
              <c:f>PetitePêcheContinentale!$A$12</c:f>
              <c:strCache>
                <c:ptCount val="1"/>
                <c:pt idx="0">
                  <c:v> - Vily Mena</c:v>
                </c:pt>
              </c:strCache>
            </c:strRef>
          </c:tx>
          <c:cat>
            <c:strRef>
              <c:f>PetitePêcheContinentale!$B$1:$AM$1</c:f>
              <c:strCach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strCache>
            </c:strRef>
          </c:cat>
          <c:val>
            <c:numRef>
              <c:f>PetitePêcheContinentale!$B$12:$AM$12</c:f>
              <c:numCache>
                <c:formatCode>General</c:formatCode>
                <c:ptCount val="38"/>
                <c:pt idx="27" formatCode="_-* #,##0.00\ _€_-;\-* #,##0.00\ _€_-;_-* &quot;-&quot;??\ _€_-;_-@_-">
                  <c:v>0.28923076923076929</c:v>
                </c:pt>
                <c:pt idx="28" formatCode="_-* #,##0.00\ _€_-;\-* #,##0.00\ _€_-;_-* &quot;-&quot;??\ _€_-;_-@_-">
                  <c:v>10.000000000000002</c:v>
                </c:pt>
                <c:pt idx="29" formatCode="_-* #,##0.00\ _€_-;\-* #,##0.00\ _€_-;_-* &quot;-&quot;??\ _€_-;_-@_-">
                  <c:v>1.0769230769230771</c:v>
                </c:pt>
                <c:pt idx="30" formatCode="_-* #,##0.00\ _€_-;\-* #,##0.00\ _€_-;_-* &quot;-&quot;??\ _€_-;_-@_-">
                  <c:v>7.5846153846153852</c:v>
                </c:pt>
                <c:pt idx="31" formatCode="_-* #,##0.00\ _€_-;\-* #,##0.00\ _€_-;_-* &quot;-&quot;??\ _€_-;_-@_-">
                  <c:v>1.0769230769230771</c:v>
                </c:pt>
                <c:pt idx="32" formatCode="_-* #,##0.00\ _€_-;\-* #,##0.00\ _€_-;_-* &quot;-&quot;??\ _€_-;_-@_-">
                  <c:v>46.83</c:v>
                </c:pt>
                <c:pt idx="33" formatCode="_-* #,##0.00\ _€_-;\-* #,##0.00\ _€_-;_-* &quot;-&quot;??\ _€_-;_-@_-">
                  <c:v>34.446153846153848</c:v>
                </c:pt>
                <c:pt idx="34" formatCode="_-* #,##0.00\ _€_-;\-* #,##0.00\ _€_-;_-* &quot;-&quot;??\ _€_-;_-@_-">
                  <c:v>33.236923076923077</c:v>
                </c:pt>
                <c:pt idx="35" formatCode="_-* #,##0.00\ _€_-;\-* #,##0.00\ _€_-;_-* &quot;-&quot;??\ _€_-;_-@_-">
                  <c:v>12.030769230769229</c:v>
                </c:pt>
                <c:pt idx="36" formatCode="_-* #,##0.00\ _€_-;\-* #,##0.00\ _€_-;_-* &quot;-&quot;??\ _€_-;_-@_-">
                  <c:v>2.3230769230769228</c:v>
                </c:pt>
                <c:pt idx="37" formatCode="_-* #,##0.00\ _€_-;\-* #,##0.00\ _€_-;_-* &quot;-&quot;??\ _€_-;_-@_-">
                  <c:v>1.5769230769230766</c:v>
                </c:pt>
              </c:numCache>
            </c:numRef>
          </c:val>
        </c:ser>
        <c:ser>
          <c:idx val="11"/>
          <c:order val="11"/>
          <c:tx>
            <c:strRef>
              <c:f>PetitePêcheContinentale!$A$13</c:f>
              <c:strCache>
                <c:ptCount val="1"/>
                <c:pt idx="0">
                  <c:v> - Atsito</c:v>
                </c:pt>
              </c:strCache>
            </c:strRef>
          </c:tx>
          <c:cat>
            <c:strRef>
              <c:f>PetitePêcheContinentale!$B$1:$AM$1</c:f>
              <c:strCach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strCache>
            </c:strRef>
          </c:cat>
          <c:val>
            <c:numRef>
              <c:f>PetitePêcheContinentale!$B$13:$AM$13</c:f>
              <c:numCache>
                <c:formatCode>General</c:formatCode>
                <c:ptCount val="38"/>
                <c:pt idx="36" formatCode="_-* #,##0.00\ _€_-;\-* #,##0.00\ _€_-;_-* &quot;-&quot;??\ _€_-;_-@_-">
                  <c:v>54.61538461538462</c:v>
                </c:pt>
                <c:pt idx="37" formatCode="_-* #,##0.00\ _€_-;\-* #,##0.00\ _€_-;_-* &quot;-&quot;??\ _€_-;_-@_-">
                  <c:v>14.769230769230768</c:v>
                </c:pt>
              </c:numCache>
            </c:numRef>
          </c:val>
        </c:ser>
        <c:ser>
          <c:idx val="12"/>
          <c:order val="12"/>
          <c:tx>
            <c:strRef>
              <c:f>PetitePêcheContinentale!$A$14</c:f>
              <c:strCache>
                <c:ptCount val="1"/>
                <c:pt idx="0">
                  <c:v> - Foza</c:v>
                </c:pt>
              </c:strCache>
            </c:strRef>
          </c:tx>
          <c:cat>
            <c:strRef>
              <c:f>PetitePêcheContinentale!$B$1:$AM$1</c:f>
              <c:strCach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strCache>
            </c:strRef>
          </c:cat>
          <c:val>
            <c:numRef>
              <c:f>PetitePêcheContinentale!$B$14:$AM$14</c:f>
              <c:numCache>
                <c:formatCode>General</c:formatCode>
                <c:ptCount val="38"/>
                <c:pt idx="27" formatCode="_-* #,##0.00\ _€_-;\-* #,##0.00\ _€_-;_-* &quot;-&quot;??\ _€_-;_-@_-">
                  <c:v>221.04615384615389</c:v>
                </c:pt>
                <c:pt idx="28" formatCode="_-* #,##0.00\ _€_-;\-* #,##0.00\ _€_-;_-* &quot;-&quot;??\ _€_-;_-@_-">
                  <c:v>123.81538461538464</c:v>
                </c:pt>
                <c:pt idx="29" formatCode="_-* #,##0.00\ _€_-;\-* #,##0.00\ _€_-;_-* &quot;-&quot;??\ _€_-;_-@_-">
                  <c:v>87.867692307692323</c:v>
                </c:pt>
                <c:pt idx="30" formatCode="_-* #,##0.00\ _€_-;\-* #,##0.00\ _€_-;_-* &quot;-&quot;??\ _€_-;_-@_-">
                  <c:v>0</c:v>
                </c:pt>
                <c:pt idx="31" formatCode="_-* #,##0.00\ _€_-;\-* #,##0.00\ _€_-;_-* &quot;-&quot;??\ _€_-;_-@_-">
                  <c:v>80.632307692307705</c:v>
                </c:pt>
                <c:pt idx="32" formatCode="_-* #,##0.00\ _€_-;\-* #,##0.00\ _€_-;_-* &quot;-&quot;??\ _€_-;_-@_-">
                  <c:v>168.18</c:v>
                </c:pt>
                <c:pt idx="33" formatCode="_-* #,##0.00\ _€_-;\-* #,##0.00\ _€_-;_-* &quot;-&quot;??\ _€_-;_-@_-">
                  <c:v>125.62738461538467</c:v>
                </c:pt>
                <c:pt idx="34" formatCode="_-* #,##0.00\ _€_-;\-* #,##0.00\ _€_-;_-* &quot;-&quot;??\ _€_-;_-@_-">
                  <c:v>126.03230769230768</c:v>
                </c:pt>
                <c:pt idx="35" formatCode="_-* #,##0.00\ _€_-;\-* #,##0.00\ _€_-;_-* &quot;-&quot;??\ _€_-;_-@_-">
                  <c:v>128.38153846153847</c:v>
                </c:pt>
                <c:pt idx="36" formatCode="_-* #,##0.00\ _€_-;\-* #,##0.00\ _€_-;_-* &quot;-&quot;??\ _€_-;_-@_-">
                  <c:v>82.498461538461527</c:v>
                </c:pt>
                <c:pt idx="37" formatCode="_-* #,##0.00\ _€_-;\-* #,##0.00\ _€_-;_-* &quot;-&quot;??\ _€_-;_-@_-">
                  <c:v>133.15384615384613</c:v>
                </c:pt>
              </c:numCache>
            </c:numRef>
          </c:val>
        </c:ser>
        <c:marker val="1"/>
        <c:axId val="173150208"/>
        <c:axId val="173151744"/>
      </c:lineChart>
      <c:catAx>
        <c:axId val="173150208"/>
        <c:scaling>
          <c:orientation val="minMax"/>
        </c:scaling>
        <c:axPos val="b"/>
        <c:tickLblPos val="nextTo"/>
        <c:crossAx val="173151744"/>
        <c:crosses val="autoZero"/>
        <c:auto val="1"/>
        <c:lblAlgn val="ctr"/>
        <c:lblOffset val="100"/>
      </c:catAx>
      <c:valAx>
        <c:axId val="173151744"/>
        <c:scaling>
          <c:orientation val="minMax"/>
        </c:scaling>
        <c:axPos val="l"/>
        <c:majorGridlines/>
        <c:numFmt formatCode="* #,##0\ ;\-* #,##0\ ;* \-00\ " sourceLinked="1"/>
        <c:tickLblPos val="nextTo"/>
        <c:crossAx val="1731502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Production de la pêche continentale pour l'année 1985-2022 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PetitePêcheContinentale!$A$48</c:f>
              <c:strCache>
                <c:ptCount val="1"/>
                <c:pt idx="0">
                  <c:v>Pêche continentale </c:v>
                </c:pt>
              </c:strCache>
            </c:strRef>
          </c:tx>
          <c:cat>
            <c:strRef>
              <c:f>PetitePêcheContinentale!$B$47:$AM$47</c:f>
              <c:strCach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strCache>
            </c:strRef>
          </c:cat>
          <c:val>
            <c:numRef>
              <c:f>PetitePêcheContinentale!$B$48:$AM$48</c:f>
              <c:numCache>
                <c:formatCode>* #,##0\ ;\-* #,##0\ ;* \-00\ </c:formatCode>
                <c:ptCount val="3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30215</c:v>
                </c:pt>
                <c:pt idx="5">
                  <c:v>30000</c:v>
                </c:pt>
                <c:pt idx="6">
                  <c:v>27500</c:v>
                </c:pt>
                <c:pt idx="7">
                  <c:v>27500</c:v>
                </c:pt>
                <c:pt idx="8">
                  <c:v>30000</c:v>
                </c:pt>
                <c:pt idx="9">
                  <c:v>30000</c:v>
                </c:pt>
                <c:pt idx="10">
                  <c:v>30000</c:v>
                </c:pt>
                <c:pt idx="11">
                  <c:v>30000</c:v>
                </c:pt>
                <c:pt idx="12">
                  <c:v>30000</c:v>
                </c:pt>
                <c:pt idx="13">
                  <c:v>30000</c:v>
                </c:pt>
                <c:pt idx="14">
                  <c:v>30000</c:v>
                </c:pt>
                <c:pt idx="15">
                  <c:v>30000</c:v>
                </c:pt>
                <c:pt idx="16">
                  <c:v>30000</c:v>
                </c:pt>
                <c:pt idx="17">
                  <c:v>30000</c:v>
                </c:pt>
                <c:pt idx="18">
                  <c:v>30000</c:v>
                </c:pt>
                <c:pt idx="19">
                  <c:v>30000</c:v>
                </c:pt>
                <c:pt idx="20">
                  <c:v>30000</c:v>
                </c:pt>
                <c:pt idx="21">
                  <c:v>30000</c:v>
                </c:pt>
                <c:pt idx="22">
                  <c:v>30000</c:v>
                </c:pt>
                <c:pt idx="23">
                  <c:v>30000</c:v>
                </c:pt>
                <c:pt idx="24">
                  <c:v>30000</c:v>
                </c:pt>
                <c:pt idx="25">
                  <c:v>30000</c:v>
                </c:pt>
                <c:pt idx="26">
                  <c:v>17486</c:v>
                </c:pt>
                <c:pt idx="27" formatCode="_-* #,##0.00\ _€_-;\-* #,##0.00\ _€_-;_-* &quot;-&quot;??\ _€_-;_-@_-">
                  <c:v>25236.581538461545</c:v>
                </c:pt>
                <c:pt idx="28" formatCode="_-* #,##0.00\ _€_-;\-* #,##0.00\ _€_-;_-* &quot;-&quot;??\ _€_-;_-@_-">
                  <c:v>37155.958461538474</c:v>
                </c:pt>
                <c:pt idx="29" formatCode="_-* #,##0.00\ _€_-;\-* #,##0.00\ _€_-;_-* &quot;-&quot;??\ _€_-;_-@_-">
                  <c:v>22460.393846153846</c:v>
                </c:pt>
                <c:pt idx="30" formatCode="_-* #,##0.00\ _€_-;\-* #,##0.00\ _€_-;_-* &quot;-&quot;??\ _€_-;_-@_-">
                  <c:v>26025.77538461539</c:v>
                </c:pt>
                <c:pt idx="31" formatCode="_-* #,##0.00\ _€_-;\-* #,##0.00\ _€_-;_-* &quot;-&quot;??\ _€_-;_-@_-">
                  <c:v>30940.656923076927</c:v>
                </c:pt>
                <c:pt idx="32" formatCode="_-* #,##0.00\ _€_-;\-* #,##0.00\ _€_-;_-* &quot;-&quot;??\ _€_-;_-@_-">
                  <c:v>25554.19</c:v>
                </c:pt>
                <c:pt idx="33" formatCode="_-* #,##0.00\ _€_-;\-* #,##0.00\ _€_-;_-* &quot;-&quot;??\ _€_-;_-@_-">
                  <c:v>14790.39123076923</c:v>
                </c:pt>
                <c:pt idx="34" formatCode="_-* #,##0.00\ _€_-;\-* #,##0.00\ _€_-;_-* &quot;-&quot;??\ _€_-;_-@_-">
                  <c:v>12335.493076923078</c:v>
                </c:pt>
                <c:pt idx="35" formatCode="_-* #,##0.00\ _€_-;\-* #,##0.00\ _€_-;_-* &quot;-&quot;??\ _€_-;_-@_-">
                  <c:v>17811.686153846153</c:v>
                </c:pt>
                <c:pt idx="36" formatCode="_-* #,##0\ _€_-;\-* #,##0\ _€_-;_-* &quot;-&quot;??\ _€_-;_-@_-">
                  <c:v>7516.7990769230773</c:v>
                </c:pt>
                <c:pt idx="37" formatCode="_-* #,##0.00\ _€_-;\-* #,##0.00\ _€_-;_-* &quot;-&quot;??\ _€_-;_-@_-">
                  <c:v>10285.023076923075</c:v>
                </c:pt>
              </c:numCache>
            </c:numRef>
          </c:val>
        </c:ser>
        <c:shape val="box"/>
        <c:axId val="173188608"/>
        <c:axId val="173190144"/>
        <c:axId val="0"/>
      </c:bar3DChart>
      <c:catAx>
        <c:axId val="173188608"/>
        <c:scaling>
          <c:orientation val="minMax"/>
        </c:scaling>
        <c:axPos val="b"/>
        <c:tickLblPos val="nextTo"/>
        <c:crossAx val="173190144"/>
        <c:crosses val="autoZero"/>
        <c:auto val="1"/>
        <c:lblAlgn val="ctr"/>
        <c:lblOffset val="100"/>
      </c:catAx>
      <c:valAx>
        <c:axId val="173190144"/>
        <c:scaling>
          <c:orientation val="minMax"/>
        </c:scaling>
        <c:axPos val="l"/>
        <c:majorGridlines/>
        <c:numFmt formatCode="* #,##0\ ;\-* #,##0\ ;* \-00\ " sourceLinked="1"/>
        <c:tickLblPos val="nextTo"/>
        <c:crossAx val="17318860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AQuacultureMarine!$A$2</c:f>
              <c:strCache>
                <c:ptCount val="1"/>
                <c:pt idx="0">
                  <c:v> - Crevetticulture</c:v>
                </c:pt>
              </c:strCache>
            </c:strRef>
          </c:tx>
          <c:cat>
            <c:strRef>
              <c:f>AQuacultureMarine!$B$1:$AD$1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AQuacultureMarine!$B$2:$AD$2</c:f>
              <c:numCache>
                <c:formatCode>* #,##0\ ;\-* #,##0\ ;* \-00\ </c:formatCode>
                <c:ptCount val="29"/>
                <c:pt idx="0">
                  <c:v>408</c:v>
                </c:pt>
                <c:pt idx="1">
                  <c:v>1535</c:v>
                </c:pt>
                <c:pt idx="2">
                  <c:v>2425</c:v>
                </c:pt>
                <c:pt idx="3">
                  <c:v>2477</c:v>
                </c:pt>
                <c:pt idx="4">
                  <c:v>2492</c:v>
                </c:pt>
                <c:pt idx="5">
                  <c:v>3486</c:v>
                </c:pt>
                <c:pt idx="6">
                  <c:v>4800</c:v>
                </c:pt>
                <c:pt idx="7">
                  <c:v>5399</c:v>
                </c:pt>
                <c:pt idx="8">
                  <c:v>6628</c:v>
                </c:pt>
                <c:pt idx="9">
                  <c:v>8920</c:v>
                </c:pt>
                <c:pt idx="10">
                  <c:v>6243</c:v>
                </c:pt>
                <c:pt idx="11">
                  <c:v>6404</c:v>
                </c:pt>
                <c:pt idx="12">
                  <c:v>6776</c:v>
                </c:pt>
                <c:pt idx="13">
                  <c:v>8457</c:v>
                </c:pt>
                <c:pt idx="14">
                  <c:v>8000</c:v>
                </c:pt>
                <c:pt idx="15">
                  <c:v>3260</c:v>
                </c:pt>
                <c:pt idx="16">
                  <c:v>2000</c:v>
                </c:pt>
                <c:pt idx="17">
                  <c:v>6878</c:v>
                </c:pt>
                <c:pt idx="18" formatCode="_-* #,##0.00\ _€_-;\-* #,##0.00\ _€_-;_-* &quot;-&quot;??\ _€_-;_-@_-">
                  <c:v>4951.55</c:v>
                </c:pt>
                <c:pt idx="19" formatCode="_-* #,##0.00\ _€_-;\-* #,##0.00\ _€_-;_-* &quot;-&quot;??\ _€_-;_-@_-">
                  <c:v>5362</c:v>
                </c:pt>
                <c:pt idx="20" formatCode="_-* #,##0.00\ _€_-;\-* #,##0.00\ _€_-;_-* &quot;-&quot;??\ _€_-;_-@_-">
                  <c:v>3258</c:v>
                </c:pt>
                <c:pt idx="21" formatCode="_-* #,##0.00\ _€_-;\-* #,##0.00\ _€_-;_-* &quot;-&quot;??\ _€_-;_-@_-">
                  <c:v>3446.6</c:v>
                </c:pt>
                <c:pt idx="22" formatCode="_-* #,##0.00\ _€_-;\-* #,##0.00\ _€_-;_-* &quot;-&quot;??\ _€_-;_-@_-">
                  <c:v>4563</c:v>
                </c:pt>
                <c:pt idx="23" formatCode="_-* #,##0.00\ _€_-;\-* #,##0.00\ _€_-;_-* &quot;-&quot;??\ _€_-;_-@_-">
                  <c:v>5438.56</c:v>
                </c:pt>
                <c:pt idx="24" formatCode="_-* #,##0.00\ _€_-;\-* #,##0.00\ _€_-;_-* &quot;-&quot;??\ _€_-;_-@_-">
                  <c:v>5337.5170000000007</c:v>
                </c:pt>
                <c:pt idx="25" formatCode="_-* #,##0.00\ _€_-;\-* #,##0.00\ _€_-;_-* &quot;-&quot;??\ _€_-;_-@_-">
                  <c:v>3525.8900000000008</c:v>
                </c:pt>
                <c:pt idx="26" formatCode="_-* #,##0.00\ _€_-;\-* #,##0.00\ _€_-;_-* &quot;-&quot;??\ _€_-;_-@_-">
                  <c:v>5272.9700000000012</c:v>
                </c:pt>
                <c:pt idx="27" formatCode="_-* #,##0\ _€_-;\-* #,##0\ _€_-;_-* &quot;-&quot;??\ _€_-;_-@_-">
                  <c:v>3378.2159999999999</c:v>
                </c:pt>
                <c:pt idx="28" formatCode="_-* #,##0.00\ _€_-;\-* #,##0.00\ _€_-;_-* &quot;-&quot;??\ _€_-;_-@_-">
                  <c:v>7102.88</c:v>
                </c:pt>
              </c:numCache>
            </c:numRef>
          </c:val>
        </c:ser>
        <c:ser>
          <c:idx val="1"/>
          <c:order val="1"/>
          <c:tx>
            <c:strRef>
              <c:f>AQuacultureMarine!$A$3</c:f>
              <c:strCache>
                <c:ptCount val="1"/>
                <c:pt idx="0">
                  <c:v> - Alguoculture</c:v>
                </c:pt>
              </c:strCache>
            </c:strRef>
          </c:tx>
          <c:cat>
            <c:strRef>
              <c:f>AQuacultureMarine!$B$1:$AD$1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AQuacultureMarine!$B$3:$AD$3</c:f>
              <c:numCache>
                <c:formatCode>General</c:formatCode>
                <c:ptCount val="29"/>
                <c:pt idx="17" formatCode="* #,##0\ ;\-* #,##0\ ;* \-00\ ">
                  <c:v>1699</c:v>
                </c:pt>
                <c:pt idx="18" formatCode="_-* #,##0.00\ _€_-;\-* #,##0.00\ _€_-;_-* &quot;-&quot;??\ _€_-;_-@_-">
                  <c:v>1399.7899999999997</c:v>
                </c:pt>
                <c:pt idx="19" formatCode="_-* #,##0.00\ _€_-;\-* #,##0.00\ _€_-;_-* &quot;-&quot;??\ _€_-;_-@_-">
                  <c:v>3574.96</c:v>
                </c:pt>
                <c:pt idx="20" formatCode="_-* #,##0.00\ _€_-;\-* #,##0.00\ _€_-;_-* &quot;-&quot;??\ _€_-;_-@_-">
                  <c:v>6970</c:v>
                </c:pt>
                <c:pt idx="21" formatCode="_-* #,##0.00\ _€_-;\-* #,##0.00\ _€_-;_-* &quot;-&quot;??\ _€_-;_-@_-">
                  <c:v>15377</c:v>
                </c:pt>
                <c:pt idx="22" formatCode="_-* #,##0.00\ _€_-;\-* #,##0.00\ _€_-;_-* &quot;-&quot;??\ _€_-;_-@_-">
                  <c:v>17423.240000000002</c:v>
                </c:pt>
                <c:pt idx="23" formatCode="_-* #,##0.00\ _€_-;\-* #,##0.00\ _€_-;_-* &quot;-&quot;??\ _€_-;_-@_-">
                  <c:v>17407.2</c:v>
                </c:pt>
                <c:pt idx="24" formatCode="_-* #,##0.00\ _€_-;\-* #,##0.00\ _€_-;_-* &quot;-&quot;??\ _€_-;_-@_-">
                  <c:v>4947.0529999999999</c:v>
                </c:pt>
                <c:pt idx="25" formatCode="_-* #,##0.00\ _€_-;\-* #,##0.00\ _€_-;_-* &quot;-&quot;??\ _€_-;_-@_-">
                  <c:v>8864.5850000000009</c:v>
                </c:pt>
                <c:pt idx="26" formatCode="_-* #,##0.00\ _€_-;\-* #,##0.00\ _€_-;_-* &quot;-&quot;??\ _€_-;_-@_-">
                  <c:v>8084.5099999999993</c:v>
                </c:pt>
                <c:pt idx="27" formatCode="_-* #,##0\ _€_-;\-* #,##0\ _€_-;_-* &quot;-&quot;??\ _€_-;_-@_-">
                  <c:v>11657.918</c:v>
                </c:pt>
                <c:pt idx="28" formatCode="_-* #,##0.00\ _€_-;\-* #,##0.00\ _€_-;_-* &quot;-&quot;??\ _€_-;_-@_-">
                  <c:v>15816.45</c:v>
                </c:pt>
              </c:numCache>
            </c:numRef>
          </c:val>
        </c:ser>
        <c:ser>
          <c:idx val="2"/>
          <c:order val="2"/>
          <c:tx>
            <c:strRef>
              <c:f>AQuacultureMarine!$A$4</c:f>
              <c:strCache>
                <c:ptCount val="1"/>
                <c:pt idx="0">
                  <c:v> - Holothuries</c:v>
                </c:pt>
              </c:strCache>
            </c:strRef>
          </c:tx>
          <c:cat>
            <c:strRef>
              <c:f>AQuacultureMarine!$B$1:$AD$1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AQuacultureMarine!$B$4:$AD$4</c:f>
              <c:numCache>
                <c:formatCode>General</c:formatCode>
                <c:ptCount val="29"/>
                <c:pt idx="20" formatCode="_-* #,##0.00\ _€_-;\-* #,##0.00\ _€_-;_-* &quot;-&quot;??\ _€_-;_-@_-">
                  <c:v>0</c:v>
                </c:pt>
                <c:pt idx="21" formatCode="_-* #,##0.00\ _€_-;\-* #,##0.00\ _€_-;_-* &quot;-&quot;??\ _€_-;_-@_-">
                  <c:v>25.34</c:v>
                </c:pt>
                <c:pt idx="22" formatCode="_-* #,##0.00\ _€_-;\-* #,##0.00\ _€_-;_-* &quot;-&quot;??\ _€_-;_-@_-">
                  <c:v>40.950000000000003</c:v>
                </c:pt>
                <c:pt idx="23" formatCode="_-* #,##0.00\ _€_-;\-* #,##0.00\ _€_-;_-* &quot;-&quot;??\ _€_-;_-@_-">
                  <c:v>98.8</c:v>
                </c:pt>
                <c:pt idx="27" formatCode="_-* #,##0.00\ _€_-;\-* #,##0.00\ _€_-;_-* &quot;-&quot;??\ _€_-;_-@_-">
                  <c:v>23.95</c:v>
                </c:pt>
                <c:pt idx="28" formatCode="_-* #,##0.00\ _€_-;\-* #,##0.00\ _€_-;_-* &quot;-&quot;??\ _€_-;_-@_-">
                  <c:v>104.39</c:v>
                </c:pt>
              </c:numCache>
            </c:numRef>
          </c:val>
        </c:ser>
        <c:marker val="1"/>
        <c:axId val="173323776"/>
        <c:axId val="173325312"/>
      </c:lineChart>
      <c:catAx>
        <c:axId val="173323776"/>
        <c:scaling>
          <c:orientation val="minMax"/>
        </c:scaling>
        <c:axPos val="b"/>
        <c:tickLblPos val="nextTo"/>
        <c:crossAx val="173325312"/>
        <c:crosses val="autoZero"/>
        <c:auto val="1"/>
        <c:lblAlgn val="ctr"/>
        <c:lblOffset val="100"/>
      </c:catAx>
      <c:valAx>
        <c:axId val="173325312"/>
        <c:scaling>
          <c:orientation val="minMax"/>
        </c:scaling>
        <c:axPos val="l"/>
        <c:majorGridlines/>
        <c:numFmt formatCode="* #,##0\ ;\-* #,##0\ ;* \-00\ " sourceLinked="1"/>
        <c:tickLblPos val="nextTo"/>
        <c:crossAx val="1733237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46</xdr:row>
      <xdr:rowOff>133348</xdr:rowOff>
    </xdr:from>
    <xdr:to>
      <xdr:col>14</xdr:col>
      <xdr:colOff>457201</xdr:colOff>
      <xdr:row>68</xdr:row>
      <xdr:rowOff>133350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1181099</xdr:colOff>
      <xdr:row>13</xdr:row>
      <xdr:rowOff>57151</xdr:rowOff>
    </xdr:from>
    <xdr:to>
      <xdr:col>17</xdr:col>
      <xdr:colOff>342900</xdr:colOff>
      <xdr:row>40</xdr:row>
      <xdr:rowOff>9525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1228724</xdr:colOff>
      <xdr:row>14</xdr:row>
      <xdr:rowOff>104774</xdr:rowOff>
    </xdr:from>
    <xdr:to>
      <xdr:col>22</xdr:col>
      <xdr:colOff>609600</xdr:colOff>
      <xdr:row>36</xdr:row>
      <xdr:rowOff>19049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1104900</xdr:colOff>
      <xdr:row>42</xdr:row>
      <xdr:rowOff>47624</xdr:rowOff>
    </xdr:from>
    <xdr:to>
      <xdr:col>22</xdr:col>
      <xdr:colOff>581025</xdr:colOff>
      <xdr:row>63</xdr:row>
      <xdr:rowOff>9525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37</xdr:row>
      <xdr:rowOff>38099</xdr:rowOff>
    </xdr:from>
    <xdr:to>
      <xdr:col>21</xdr:col>
      <xdr:colOff>466725</xdr:colOff>
      <xdr:row>94</xdr:row>
      <xdr:rowOff>123825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361949</xdr:colOff>
      <xdr:row>104</xdr:row>
      <xdr:rowOff>95250</xdr:rowOff>
    </xdr:from>
    <xdr:to>
      <xdr:col>20</xdr:col>
      <xdr:colOff>581024</xdr:colOff>
      <xdr:row>130</xdr:row>
      <xdr:rowOff>66676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16</xdr:row>
      <xdr:rowOff>152399</xdr:rowOff>
    </xdr:from>
    <xdr:to>
      <xdr:col>21</xdr:col>
      <xdr:colOff>419100</xdr:colOff>
      <xdr:row>41</xdr:row>
      <xdr:rowOff>114299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180973</xdr:colOff>
      <xdr:row>51</xdr:row>
      <xdr:rowOff>0</xdr:rowOff>
    </xdr:from>
    <xdr:to>
      <xdr:col>22</xdr:col>
      <xdr:colOff>409575</xdr:colOff>
      <xdr:row>74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790574</xdr:colOff>
      <xdr:row>5</xdr:row>
      <xdr:rowOff>9525</xdr:rowOff>
    </xdr:from>
    <xdr:to>
      <xdr:col>21</xdr:col>
      <xdr:colOff>9525</xdr:colOff>
      <xdr:row>28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657225</xdr:colOff>
      <xdr:row>34</xdr:row>
      <xdr:rowOff>28575</xdr:rowOff>
    </xdr:from>
    <xdr:to>
      <xdr:col>20</xdr:col>
      <xdr:colOff>695325</xdr:colOff>
      <xdr:row>56</xdr:row>
      <xdr:rowOff>28575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514349</xdr:colOff>
      <xdr:row>9</xdr:row>
      <xdr:rowOff>161925</xdr:rowOff>
    </xdr:from>
    <xdr:to>
      <xdr:col>11</xdr:col>
      <xdr:colOff>47626</xdr:colOff>
      <xdr:row>33</xdr:row>
      <xdr:rowOff>133351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42</xdr:row>
      <xdr:rowOff>28574</xdr:rowOff>
    </xdr:from>
    <xdr:to>
      <xdr:col>10</xdr:col>
      <xdr:colOff>838200</xdr:colOff>
      <xdr:row>65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514349</xdr:colOff>
      <xdr:row>71</xdr:row>
      <xdr:rowOff>123824</xdr:rowOff>
    </xdr:from>
    <xdr:to>
      <xdr:col>11</xdr:col>
      <xdr:colOff>104775</xdr:colOff>
      <xdr:row>95</xdr:row>
      <xdr:rowOff>57150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1009649</xdr:colOff>
      <xdr:row>9</xdr:row>
      <xdr:rowOff>28575</xdr:rowOff>
    </xdr:from>
    <xdr:to>
      <xdr:col>16</xdr:col>
      <xdr:colOff>542925</xdr:colOff>
      <xdr:row>37</xdr:row>
      <xdr:rowOff>142875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1162050</xdr:colOff>
      <xdr:row>42</xdr:row>
      <xdr:rowOff>133349</xdr:rowOff>
    </xdr:from>
    <xdr:to>
      <xdr:col>16</xdr:col>
      <xdr:colOff>152400</xdr:colOff>
      <xdr:row>71</xdr:row>
      <xdr:rowOff>85725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533399</xdr:colOff>
      <xdr:row>3</xdr:row>
      <xdr:rowOff>123825</xdr:rowOff>
    </xdr:from>
    <xdr:to>
      <xdr:col>21</xdr:col>
      <xdr:colOff>533400</xdr:colOff>
      <xdr:row>26</xdr:row>
      <xdr:rowOff>133350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28</xdr:row>
      <xdr:rowOff>152400</xdr:rowOff>
    </xdr:from>
    <xdr:to>
      <xdr:col>21</xdr:col>
      <xdr:colOff>514350</xdr:colOff>
      <xdr:row>52</xdr:row>
      <xdr:rowOff>66675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BG114"/>
  <sheetViews>
    <sheetView tabSelected="1" topLeftCell="V1" zoomScale="74" zoomScaleNormal="74" workbookViewId="0">
      <selection activeCell="AC22" sqref="AC22"/>
    </sheetView>
  </sheetViews>
  <sheetFormatPr baseColWidth="10" defaultColWidth="24.140625" defaultRowHeight="12.95" customHeight="1"/>
  <cols>
    <col min="1" max="1" width="53" style="3" bestFit="1" customWidth="1"/>
    <col min="2" max="2" width="6.7109375" style="3" bestFit="1" customWidth="1"/>
    <col min="3" max="5" width="7.85546875" style="3" bestFit="1" customWidth="1"/>
    <col min="6" max="8" width="8.28515625" style="3" bestFit="1" customWidth="1"/>
    <col min="9" max="9" width="9.28515625" style="3" bestFit="1" customWidth="1"/>
    <col min="10" max="14" width="8.28515625" style="3" bestFit="1" customWidth="1"/>
    <col min="15" max="16" width="7.85546875" style="3" bestFit="1" customWidth="1"/>
    <col min="17" max="17" width="8.28515625" style="3" bestFit="1" customWidth="1"/>
    <col min="18" max="18" width="7.85546875" style="3" bestFit="1" customWidth="1"/>
    <col min="19" max="19" width="8.28515625" style="3" bestFit="1" customWidth="1"/>
    <col min="20" max="23" width="9.5703125" style="3" bestFit="1" customWidth="1"/>
    <col min="24" max="24" width="9.85546875" style="3" bestFit="1" customWidth="1"/>
    <col min="25" max="27" width="10.5703125" style="3" bestFit="1" customWidth="1"/>
    <col min="28" max="31" width="10.140625" style="3" bestFit="1" customWidth="1"/>
    <col min="32" max="32" width="10.5703125" style="3" bestFit="1" customWidth="1"/>
    <col min="33" max="33" width="10.140625" style="3" bestFit="1" customWidth="1"/>
    <col min="34" max="36" width="10.5703125" style="3" bestFit="1" customWidth="1"/>
    <col min="37" max="37" width="10.140625" style="3" bestFit="1" customWidth="1"/>
    <col min="38" max="38" width="10.5703125" style="3" bestFit="1" customWidth="1"/>
    <col min="39" max="39" width="10.140625" style="3" bestFit="1" customWidth="1"/>
    <col min="40" max="41" width="10.5703125" style="3" bestFit="1" customWidth="1"/>
    <col min="42" max="43" width="10.140625" style="3" bestFit="1" customWidth="1"/>
    <col min="44" max="45" width="10.5703125" style="3" bestFit="1" customWidth="1"/>
    <col min="46" max="46" width="10.140625" style="3" bestFit="1" customWidth="1"/>
    <col min="47" max="47" width="16.42578125" style="28" bestFit="1" customWidth="1"/>
    <col min="48" max="51" width="16.7109375" style="28" bestFit="1" customWidth="1"/>
    <col min="52" max="52" width="16.42578125" style="28" bestFit="1" customWidth="1"/>
    <col min="53" max="53" width="16" style="3" bestFit="1" customWidth="1"/>
    <col min="54" max="54" width="16.42578125" style="3" bestFit="1" customWidth="1"/>
    <col min="55" max="55" width="16.7109375" style="3" customWidth="1"/>
    <col min="56" max="56" width="16.42578125" style="3" bestFit="1" customWidth="1"/>
    <col min="57" max="57" width="16.7109375" style="3" customWidth="1"/>
    <col min="58" max="58" width="12.5703125" style="3" customWidth="1"/>
    <col min="59" max="16384" width="24.140625" style="3"/>
  </cols>
  <sheetData>
    <row r="1" spans="1:59" ht="18.75">
      <c r="A1" s="250" t="s">
        <v>133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</row>
    <row r="2" spans="1:59" ht="12.95" customHeight="1">
      <c r="A2" s="251" t="s">
        <v>128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</row>
    <row r="3" spans="1:59" s="85" customFormat="1" ht="12.95" customHeight="1">
      <c r="A3" s="79" t="s">
        <v>0</v>
      </c>
      <c r="B3" s="82" t="s">
        <v>1</v>
      </c>
      <c r="C3" s="82" t="s">
        <v>2</v>
      </c>
      <c r="D3" s="82" t="s">
        <v>3</v>
      </c>
      <c r="E3" s="82" t="s">
        <v>4</v>
      </c>
      <c r="F3" s="82" t="s">
        <v>5</v>
      </c>
      <c r="G3" s="82" t="s">
        <v>6</v>
      </c>
      <c r="H3" s="82" t="s">
        <v>7</v>
      </c>
      <c r="I3" s="82" t="s">
        <v>8</v>
      </c>
      <c r="J3" s="82" t="s">
        <v>9</v>
      </c>
      <c r="K3" s="82" t="s">
        <v>10</v>
      </c>
      <c r="L3" s="82" t="s">
        <v>11</v>
      </c>
      <c r="M3" s="82" t="s">
        <v>12</v>
      </c>
      <c r="N3" s="82" t="s">
        <v>13</v>
      </c>
      <c r="O3" s="82" t="s">
        <v>14</v>
      </c>
      <c r="P3" s="82" t="s">
        <v>15</v>
      </c>
      <c r="Q3" s="82" t="s">
        <v>16</v>
      </c>
      <c r="R3" s="82" t="s">
        <v>17</v>
      </c>
      <c r="S3" s="82" t="s">
        <v>18</v>
      </c>
      <c r="T3" s="82" t="s">
        <v>19</v>
      </c>
      <c r="U3" s="82" t="s">
        <v>20</v>
      </c>
      <c r="V3" s="82" t="s">
        <v>21</v>
      </c>
      <c r="W3" s="82" t="s">
        <v>22</v>
      </c>
      <c r="X3" s="82" t="s">
        <v>23</v>
      </c>
      <c r="Y3" s="82" t="s">
        <v>24</v>
      </c>
      <c r="Z3" s="82" t="s">
        <v>25</v>
      </c>
      <c r="AA3" s="82" t="s">
        <v>26</v>
      </c>
      <c r="AB3" s="82" t="s">
        <v>27</v>
      </c>
      <c r="AC3" s="82" t="s">
        <v>28</v>
      </c>
      <c r="AD3" s="82" t="s">
        <v>29</v>
      </c>
      <c r="AE3" s="82" t="s">
        <v>30</v>
      </c>
      <c r="AF3" s="82" t="s">
        <v>31</v>
      </c>
      <c r="AG3" s="82" t="s">
        <v>32</v>
      </c>
      <c r="AH3" s="82" t="s">
        <v>33</v>
      </c>
      <c r="AI3" s="82" t="s">
        <v>93</v>
      </c>
      <c r="AJ3" s="82" t="s">
        <v>94</v>
      </c>
      <c r="AK3" s="82" t="s">
        <v>95</v>
      </c>
      <c r="AL3" s="82" t="s">
        <v>96</v>
      </c>
      <c r="AM3" s="82" t="s">
        <v>97</v>
      </c>
      <c r="AN3" s="82" t="s">
        <v>98</v>
      </c>
      <c r="AO3" s="82" t="s">
        <v>99</v>
      </c>
      <c r="AP3" s="82" t="s">
        <v>100</v>
      </c>
      <c r="AQ3" s="82" t="s">
        <v>101</v>
      </c>
      <c r="AR3" s="82" t="s">
        <v>102</v>
      </c>
      <c r="AS3" s="82" t="s">
        <v>103</v>
      </c>
      <c r="AT3" s="82" t="s">
        <v>104</v>
      </c>
      <c r="AU3" s="83" t="s">
        <v>105</v>
      </c>
      <c r="AV3" s="83" t="s">
        <v>106</v>
      </c>
      <c r="AW3" s="83" t="s">
        <v>107</v>
      </c>
      <c r="AX3" s="83" t="s">
        <v>108</v>
      </c>
      <c r="AY3" s="83">
        <v>2016</v>
      </c>
      <c r="AZ3" s="83" t="s">
        <v>109</v>
      </c>
      <c r="BA3" s="82" t="s">
        <v>110</v>
      </c>
      <c r="BB3" s="84">
        <v>2019</v>
      </c>
      <c r="BC3" s="84">
        <v>2020</v>
      </c>
      <c r="BD3" s="84">
        <v>2021</v>
      </c>
      <c r="BE3" s="84">
        <v>2022</v>
      </c>
    </row>
    <row r="4" spans="1:59" ht="12.95" customHeight="1">
      <c r="A4" s="71" t="s">
        <v>34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0">
        <f>T5+T28+T15</f>
        <v>6732</v>
      </c>
      <c r="U4" s="5">
        <v>25472</v>
      </c>
      <c r="V4" s="5">
        <v>32926</v>
      </c>
      <c r="W4" s="5">
        <v>62966</v>
      </c>
      <c r="X4" s="5">
        <v>71368</v>
      </c>
      <c r="Y4" s="5">
        <v>73470</v>
      </c>
      <c r="Z4" s="5">
        <v>73472</v>
      </c>
      <c r="AA4" s="5">
        <v>78942</v>
      </c>
      <c r="AB4" s="5">
        <v>85029</v>
      </c>
      <c r="AC4" s="5">
        <v>86629</v>
      </c>
      <c r="AD4" s="5">
        <v>87962</v>
      </c>
      <c r="AE4" s="5">
        <v>86227</v>
      </c>
      <c r="AF4" s="5">
        <v>88318</v>
      </c>
      <c r="AG4" s="5">
        <v>87396</v>
      </c>
      <c r="AH4" s="5">
        <v>91497</v>
      </c>
      <c r="AI4" s="5">
        <v>98459</v>
      </c>
      <c r="AJ4" s="5">
        <v>101233</v>
      </c>
      <c r="AK4" s="5">
        <v>102276</v>
      </c>
      <c r="AL4" s="5">
        <v>105475</v>
      </c>
      <c r="AM4" s="5">
        <v>102366</v>
      </c>
      <c r="AN4" s="5">
        <v>99998</v>
      </c>
      <c r="AO4" s="5">
        <v>100943</v>
      </c>
      <c r="AP4" s="5">
        <v>98141</v>
      </c>
      <c r="AQ4" s="5">
        <v>90464</v>
      </c>
      <c r="AR4" s="5">
        <v>98456</v>
      </c>
      <c r="AS4" s="5">
        <v>93745</v>
      </c>
      <c r="AT4" s="5">
        <v>98116</v>
      </c>
      <c r="AU4" s="23">
        <f t="shared" ref="AU4:AZ4" si="0">AU5+AU15+AU28</f>
        <v>110958.73615384618</v>
      </c>
      <c r="AV4" s="23">
        <f t="shared" si="0"/>
        <v>98283.870769230765</v>
      </c>
      <c r="AW4" s="23">
        <f t="shared" si="0"/>
        <v>88462.751538461569</v>
      </c>
      <c r="AX4" s="23">
        <f t="shared" si="0"/>
        <v>59679.60384615387</v>
      </c>
      <c r="AY4" s="23">
        <f t="shared" si="0"/>
        <v>82572.077692307706</v>
      </c>
      <c r="AZ4" s="24">
        <f t="shared" si="0"/>
        <v>109601.3956384615</v>
      </c>
      <c r="BA4" s="7">
        <v>119213.33415384617</v>
      </c>
      <c r="BB4" s="39">
        <f>BB5+BB15+BB28</f>
        <v>105931.7269230769</v>
      </c>
      <c r="BC4" s="46">
        <f>BC5+BC15+BC28</f>
        <v>93240.502923076929</v>
      </c>
      <c r="BD4" s="122">
        <v>100883.93428538462</v>
      </c>
      <c r="BE4" s="39">
        <v>111957.14</v>
      </c>
      <c r="BG4" s="119"/>
    </row>
    <row r="5" spans="1:59" ht="12.95" customHeight="1">
      <c r="A5" s="110" t="s">
        <v>35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6">
        <f>SUM(T6:T14)</f>
        <v>6158</v>
      </c>
      <c r="U5" s="117">
        <v>11788</v>
      </c>
      <c r="V5" s="117">
        <v>16159</v>
      </c>
      <c r="W5" s="117">
        <v>9135</v>
      </c>
      <c r="X5" s="117">
        <v>17413</v>
      </c>
      <c r="Y5" s="117">
        <v>19274</v>
      </c>
      <c r="Z5" s="117">
        <v>18582</v>
      </c>
      <c r="AA5" s="117">
        <v>20607</v>
      </c>
      <c r="AB5" s="117">
        <v>21861</v>
      </c>
      <c r="AC5" s="117">
        <v>21602</v>
      </c>
      <c r="AD5" s="117">
        <v>20877</v>
      </c>
      <c r="AE5" s="117">
        <v>20268</v>
      </c>
      <c r="AF5" s="117">
        <v>21842</v>
      </c>
      <c r="AG5" s="117">
        <v>22448</v>
      </c>
      <c r="AH5" s="117">
        <v>22474</v>
      </c>
      <c r="AI5" s="117">
        <v>22571</v>
      </c>
      <c r="AJ5" s="117">
        <v>24663</v>
      </c>
      <c r="AK5" s="117">
        <v>24728</v>
      </c>
      <c r="AL5" s="117">
        <v>23920</v>
      </c>
      <c r="AM5" s="117">
        <v>23574</v>
      </c>
      <c r="AN5" s="117">
        <v>20935</v>
      </c>
      <c r="AO5" s="117">
        <v>21270</v>
      </c>
      <c r="AP5" s="117">
        <v>19405</v>
      </c>
      <c r="AQ5" s="117">
        <v>17226</v>
      </c>
      <c r="AR5" s="117">
        <v>9682</v>
      </c>
      <c r="AS5" s="117">
        <v>19636</v>
      </c>
      <c r="AT5" s="117">
        <v>26453</v>
      </c>
      <c r="AU5" s="112">
        <f t="shared" ref="AU5:AZ5" si="1">SUM(AU6:AU13)</f>
        <v>7943.9100000000008</v>
      </c>
      <c r="AV5" s="112">
        <f t="shared" si="1"/>
        <v>8310</v>
      </c>
      <c r="AW5" s="112">
        <f t="shared" si="1"/>
        <v>9497.2499999999982</v>
      </c>
      <c r="AX5" s="112">
        <f t="shared" si="1"/>
        <v>9968</v>
      </c>
      <c r="AY5" s="112">
        <f t="shared" si="1"/>
        <v>11723.880000000001</v>
      </c>
      <c r="AZ5" s="113">
        <f t="shared" si="1"/>
        <v>12743.296</v>
      </c>
      <c r="BA5" s="114">
        <v>21533.3</v>
      </c>
      <c r="BB5" s="115">
        <f>SUM(BB6:BB14)</f>
        <v>24064.54</v>
      </c>
      <c r="BC5" s="115">
        <f>SUM(BC6:BC14)</f>
        <v>21118.38</v>
      </c>
      <c r="BD5" s="130">
        <v>11186.297329999999</v>
      </c>
      <c r="BE5" s="131">
        <v>24169.762999999999</v>
      </c>
    </row>
    <row r="6" spans="1:59" ht="12.95" customHeight="1">
      <c r="A6" s="65" t="s">
        <v>84</v>
      </c>
      <c r="B6" s="5">
        <v>775</v>
      </c>
      <c r="C6" s="5">
        <v>1340</v>
      </c>
      <c r="D6" s="5">
        <v>1635</v>
      </c>
      <c r="E6" s="5">
        <v>2910</v>
      </c>
      <c r="F6" s="5">
        <v>4080</v>
      </c>
      <c r="G6" s="5">
        <v>4690</v>
      </c>
      <c r="H6" s="5">
        <v>4800</v>
      </c>
      <c r="I6" s="5">
        <v>4450</v>
      </c>
      <c r="J6" s="5">
        <v>4630</v>
      </c>
      <c r="K6" s="5">
        <v>4540</v>
      </c>
      <c r="L6" s="5">
        <v>5125</v>
      </c>
      <c r="M6" s="5">
        <v>4950</v>
      </c>
      <c r="N6" s="5">
        <v>4330</v>
      </c>
      <c r="O6" s="5">
        <v>4910</v>
      </c>
      <c r="P6" s="5">
        <v>5075</v>
      </c>
      <c r="Q6" s="5">
        <v>5265</v>
      </c>
      <c r="R6" s="5">
        <v>5503</v>
      </c>
      <c r="S6" s="5">
        <v>5800</v>
      </c>
      <c r="T6" s="5">
        <v>6158</v>
      </c>
      <c r="U6" s="5">
        <v>6923</v>
      </c>
      <c r="V6" s="5">
        <v>7855</v>
      </c>
      <c r="W6" s="5">
        <v>7163</v>
      </c>
      <c r="X6" s="5">
        <v>6963</v>
      </c>
      <c r="Y6" s="5">
        <v>6967</v>
      </c>
      <c r="Z6" s="5">
        <v>8000</v>
      </c>
      <c r="AA6" s="5">
        <v>7163</v>
      </c>
      <c r="AB6" s="5">
        <v>8361</v>
      </c>
      <c r="AC6" s="5">
        <v>9091</v>
      </c>
      <c r="AD6" s="5">
        <v>7635</v>
      </c>
      <c r="AE6" s="5">
        <v>8136</v>
      </c>
      <c r="AF6" s="5">
        <v>8146</v>
      </c>
      <c r="AG6" s="5">
        <v>8782</v>
      </c>
      <c r="AH6" s="5">
        <v>7888</v>
      </c>
      <c r="AI6" s="5">
        <v>8303</v>
      </c>
      <c r="AJ6" s="5">
        <v>7889</v>
      </c>
      <c r="AK6" s="5">
        <v>9328</v>
      </c>
      <c r="AL6" s="5">
        <v>8545</v>
      </c>
      <c r="AM6" s="5">
        <v>7155</v>
      </c>
      <c r="AN6" s="5">
        <v>5312</v>
      </c>
      <c r="AO6" s="5">
        <v>5442</v>
      </c>
      <c r="AP6" s="5">
        <v>4679</v>
      </c>
      <c r="AQ6" s="5">
        <v>2922</v>
      </c>
      <c r="AR6" s="5">
        <v>3512</v>
      </c>
      <c r="AS6" s="5">
        <v>3250</v>
      </c>
      <c r="AT6" s="5">
        <v>4282</v>
      </c>
      <c r="AU6" s="9">
        <v>3749.54</v>
      </c>
      <c r="AV6" s="9">
        <v>3488</v>
      </c>
      <c r="AW6" s="10">
        <v>3680</v>
      </c>
      <c r="AX6" s="9">
        <v>3841</v>
      </c>
      <c r="AY6" s="17">
        <v>4238</v>
      </c>
      <c r="AZ6" s="18">
        <v>4035</v>
      </c>
      <c r="BA6" s="8">
        <v>3808</v>
      </c>
      <c r="BB6" s="35">
        <v>4014</v>
      </c>
      <c r="BC6" s="45">
        <v>3834.08</v>
      </c>
      <c r="BD6" s="123">
        <v>2147</v>
      </c>
      <c r="BE6" s="44">
        <v>3345.04</v>
      </c>
    </row>
    <row r="7" spans="1:59" ht="12.95" customHeight="1">
      <c r="A7" s="4" t="s">
        <v>85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5">
        <v>4865</v>
      </c>
      <c r="V7" s="5">
        <v>8304</v>
      </c>
      <c r="W7" s="5">
        <v>1972</v>
      </c>
      <c r="X7" s="5">
        <v>10450</v>
      </c>
      <c r="Y7" s="5">
        <v>12277</v>
      </c>
      <c r="Z7" s="5">
        <v>10500</v>
      </c>
      <c r="AA7" s="5">
        <v>13372</v>
      </c>
      <c r="AB7" s="5">
        <v>13500</v>
      </c>
      <c r="AC7" s="5">
        <v>2511</v>
      </c>
      <c r="AD7" s="1"/>
      <c r="AE7" s="1"/>
      <c r="AF7" s="1"/>
      <c r="AG7" s="1"/>
      <c r="AH7" s="1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9"/>
      <c r="AV7" s="9"/>
      <c r="AW7" s="10"/>
      <c r="AX7" s="9"/>
      <c r="AY7" s="17"/>
      <c r="AZ7" s="18"/>
      <c r="BA7" s="16"/>
      <c r="BB7" s="35"/>
      <c r="BC7" s="40"/>
      <c r="BD7" s="109"/>
    </row>
    <row r="8" spans="1:59" ht="12.95" customHeight="1">
      <c r="A8" s="4" t="s">
        <v>91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5">
        <v>30</v>
      </c>
      <c r="Z8" s="5">
        <v>82</v>
      </c>
      <c r="AA8" s="5">
        <v>73</v>
      </c>
      <c r="AB8" s="1"/>
      <c r="AC8" s="1"/>
      <c r="AD8" s="1"/>
      <c r="AE8" s="1"/>
      <c r="AF8" s="1"/>
      <c r="AG8" s="1"/>
      <c r="AH8" s="1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9"/>
      <c r="AV8" s="9"/>
      <c r="AW8" s="10"/>
      <c r="AX8" s="9"/>
      <c r="AY8" s="17"/>
      <c r="AZ8" s="18"/>
      <c r="BA8" s="16"/>
      <c r="BB8" s="35"/>
      <c r="BC8" s="40"/>
      <c r="BD8" s="40"/>
      <c r="BE8" s="40"/>
    </row>
    <row r="9" spans="1:59" s="28" customFormat="1" ht="12.95" customHeight="1">
      <c r="A9" s="4" t="s">
        <v>90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5">
        <v>3242</v>
      </c>
      <c r="AE9" s="5">
        <v>2132</v>
      </c>
      <c r="AF9" s="5">
        <v>3696</v>
      </c>
      <c r="AG9" s="5">
        <v>3666</v>
      </c>
      <c r="AH9" s="5">
        <v>2586</v>
      </c>
      <c r="AI9" s="5">
        <v>4268</v>
      </c>
      <c r="AJ9" s="5">
        <v>4517</v>
      </c>
      <c r="AK9" s="5">
        <v>3050</v>
      </c>
      <c r="AL9" s="5">
        <v>3105</v>
      </c>
      <c r="AM9" s="5">
        <v>4089</v>
      </c>
      <c r="AN9" s="5">
        <v>3273</v>
      </c>
      <c r="AO9" s="5">
        <v>3453</v>
      </c>
      <c r="AP9" s="5">
        <v>2341</v>
      </c>
      <c r="AQ9" s="5">
        <v>1618</v>
      </c>
      <c r="AR9" s="5">
        <v>1180</v>
      </c>
      <c r="AS9" s="5">
        <v>2276</v>
      </c>
      <c r="AT9" s="5">
        <v>2577</v>
      </c>
      <c r="AU9" s="9">
        <v>3613.55</v>
      </c>
      <c r="AV9" s="9">
        <v>4002</v>
      </c>
      <c r="AW9" s="10">
        <v>4988.82</v>
      </c>
      <c r="AX9" s="9">
        <v>5516</v>
      </c>
      <c r="AY9" s="17">
        <v>6961</v>
      </c>
      <c r="AZ9" s="18">
        <v>8219</v>
      </c>
      <c r="BA9" s="8">
        <v>9268</v>
      </c>
      <c r="BB9" s="35">
        <v>10623</v>
      </c>
      <c r="BC9" s="35">
        <v>9609.7900000000009</v>
      </c>
      <c r="BD9" s="123">
        <v>8912</v>
      </c>
      <c r="BE9" s="44">
        <v>11081.6</v>
      </c>
    </row>
    <row r="10" spans="1:59" s="28" customFormat="1" ht="12.95" customHeight="1">
      <c r="A10" s="4" t="s">
        <v>36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5">
        <v>130</v>
      </c>
      <c r="AK10" s="5">
        <v>150</v>
      </c>
      <c r="AL10" s="31"/>
      <c r="AM10" s="5">
        <v>30</v>
      </c>
      <c r="AN10" s="31"/>
      <c r="AO10" s="31"/>
      <c r="AP10" s="31"/>
      <c r="AQ10" s="31"/>
      <c r="AR10" s="31"/>
      <c r="AS10" s="31"/>
      <c r="AT10" s="5">
        <v>40</v>
      </c>
      <c r="AU10" s="9">
        <v>31.56</v>
      </c>
      <c r="AV10" s="9">
        <v>105</v>
      </c>
      <c r="AW10" s="10">
        <v>27.63</v>
      </c>
      <c r="AX10" s="9">
        <v>37</v>
      </c>
      <c r="AY10" s="17">
        <v>44.77</v>
      </c>
      <c r="AZ10" s="18">
        <v>25.64</v>
      </c>
      <c r="BA10" s="8">
        <v>0</v>
      </c>
      <c r="BB10" s="37"/>
      <c r="BC10" s="35"/>
      <c r="BD10" s="37"/>
      <c r="BE10" s="37"/>
    </row>
    <row r="11" spans="1:59" s="28" customFormat="1" ht="12.95" customHeight="1">
      <c r="A11" s="102" t="s">
        <v>121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5">
        <v>500</v>
      </c>
      <c r="AU11" s="9">
        <v>240</v>
      </c>
      <c r="AV11" s="9">
        <v>141</v>
      </c>
      <c r="AW11" s="10">
        <v>190</v>
      </c>
      <c r="AX11" s="9">
        <v>219</v>
      </c>
      <c r="AY11" s="17">
        <v>196.34</v>
      </c>
      <c r="AZ11" s="18">
        <v>112.146</v>
      </c>
      <c r="BA11" s="8">
        <v>103.05</v>
      </c>
      <c r="BB11" s="35">
        <v>30.470000000000002</v>
      </c>
      <c r="BC11" s="35">
        <v>139.54</v>
      </c>
      <c r="BD11" s="18">
        <v>127.29733000000002</v>
      </c>
      <c r="BE11" s="37"/>
    </row>
    <row r="12" spans="1:59" s="28" customFormat="1" ht="12.95" customHeight="1">
      <c r="A12" s="4" t="s">
        <v>86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5">
        <v>2127</v>
      </c>
      <c r="AK12" s="5">
        <v>2200</v>
      </c>
      <c r="AL12" s="5">
        <v>2270</v>
      </c>
      <c r="AM12" s="5">
        <v>2300</v>
      </c>
      <c r="AN12" s="5">
        <v>2350</v>
      </c>
      <c r="AO12" s="5">
        <v>2375</v>
      </c>
      <c r="AP12" s="5">
        <v>2385</v>
      </c>
      <c r="AQ12" s="5">
        <v>2686</v>
      </c>
      <c r="AR12" s="5">
        <v>346</v>
      </c>
      <c r="AS12" s="5">
        <v>110</v>
      </c>
      <c r="AT12" s="31"/>
      <c r="AU12" s="9">
        <v>136.26</v>
      </c>
      <c r="AV12" s="9">
        <v>382</v>
      </c>
      <c r="AW12" s="10">
        <v>381.79999999999995</v>
      </c>
      <c r="AX12" s="9">
        <v>163</v>
      </c>
      <c r="AY12" s="17">
        <v>148.77000000000001</v>
      </c>
      <c r="AZ12" s="18">
        <v>221.51</v>
      </c>
      <c r="BA12" s="8">
        <v>305.35000000000002</v>
      </c>
      <c r="BB12" s="35">
        <v>313.24</v>
      </c>
      <c r="BC12" s="35">
        <v>59.59</v>
      </c>
      <c r="BD12" s="44"/>
      <c r="BE12" s="37"/>
    </row>
    <row r="13" spans="1:59" s="28" customFormat="1" ht="12.95" customHeight="1">
      <c r="A13" s="75" t="s">
        <v>122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9">
        <v>173</v>
      </c>
      <c r="AV13" s="9">
        <v>192</v>
      </c>
      <c r="AW13" s="10">
        <v>229</v>
      </c>
      <c r="AX13" s="9">
        <v>192</v>
      </c>
      <c r="AY13" s="17">
        <v>135</v>
      </c>
      <c r="AZ13" s="18">
        <v>130</v>
      </c>
      <c r="BA13" s="19"/>
      <c r="BB13" s="35"/>
      <c r="BC13" s="35"/>
      <c r="BD13" s="37"/>
      <c r="BE13" s="37"/>
    </row>
    <row r="14" spans="1:59" s="28" customFormat="1" ht="12.95" customHeight="1">
      <c r="A14" s="102" t="s">
        <v>131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5">
        <v>51600</v>
      </c>
      <c r="Z14" s="31"/>
      <c r="AA14" s="31"/>
      <c r="AB14" s="31"/>
      <c r="AC14" s="5">
        <v>10000</v>
      </c>
      <c r="AD14" s="5">
        <v>10000</v>
      </c>
      <c r="AE14" s="5">
        <v>10000</v>
      </c>
      <c r="AF14" s="5">
        <v>10000</v>
      </c>
      <c r="AG14" s="5">
        <v>10000</v>
      </c>
      <c r="AH14" s="5">
        <v>12000</v>
      </c>
      <c r="AI14" s="5">
        <v>10000</v>
      </c>
      <c r="AJ14" s="5">
        <v>10000</v>
      </c>
      <c r="AK14" s="5">
        <v>10000</v>
      </c>
      <c r="AL14" s="5">
        <v>10000</v>
      </c>
      <c r="AM14" s="5">
        <v>10000</v>
      </c>
      <c r="AN14" s="5">
        <v>10000</v>
      </c>
      <c r="AO14" s="5">
        <v>10000</v>
      </c>
      <c r="AP14" s="5">
        <v>10000</v>
      </c>
      <c r="AQ14" s="5">
        <v>10000</v>
      </c>
      <c r="AR14" s="5">
        <v>4644</v>
      </c>
      <c r="AS14" s="5">
        <v>14000</v>
      </c>
      <c r="AT14" s="5">
        <v>19045</v>
      </c>
      <c r="AU14" s="9">
        <v>7398.82</v>
      </c>
      <c r="AV14" s="9">
        <v>7261.74</v>
      </c>
      <c r="AW14" s="10">
        <v>6772.69</v>
      </c>
      <c r="AX14" s="9">
        <v>11385.91</v>
      </c>
      <c r="AY14" s="11">
        <v>9635.14</v>
      </c>
      <c r="AZ14" s="18">
        <v>9470.81</v>
      </c>
      <c r="BA14" s="8">
        <v>8048.9</v>
      </c>
      <c r="BB14" s="18">
        <v>9083.83</v>
      </c>
      <c r="BC14" s="35">
        <v>7475.3799999999992</v>
      </c>
      <c r="BD14" s="44"/>
      <c r="BE14" s="124">
        <v>9743.1229999999996</v>
      </c>
    </row>
    <row r="15" spans="1:59" s="85" customFormat="1" ht="12.95" customHeight="1">
      <c r="A15" s="81" t="s">
        <v>37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7">
        <v>686</v>
      </c>
      <c r="AE15" s="87">
        <v>557</v>
      </c>
      <c r="AF15" s="87">
        <v>809</v>
      </c>
      <c r="AG15" s="87">
        <v>623</v>
      </c>
      <c r="AH15" s="87">
        <v>630</v>
      </c>
      <c r="AI15" s="87">
        <v>587</v>
      </c>
      <c r="AJ15" s="87">
        <v>620</v>
      </c>
      <c r="AK15" s="87">
        <v>690</v>
      </c>
      <c r="AL15" s="87">
        <v>765</v>
      </c>
      <c r="AM15" s="87">
        <v>599</v>
      </c>
      <c r="AN15" s="87">
        <v>639</v>
      </c>
      <c r="AO15" s="87">
        <v>547</v>
      </c>
      <c r="AP15" s="87">
        <v>459</v>
      </c>
      <c r="AQ15" s="87">
        <v>348</v>
      </c>
      <c r="AR15" s="87">
        <v>218</v>
      </c>
      <c r="AS15" s="87">
        <v>196</v>
      </c>
      <c r="AT15" s="87">
        <v>167</v>
      </c>
      <c r="AU15" s="47">
        <f>SUM(AU16:AU26)</f>
        <v>833.54000000000008</v>
      </c>
      <c r="AV15" s="47">
        <f>SUM(AV16:AV26)</f>
        <v>1</v>
      </c>
      <c r="AW15" s="47">
        <f>SUM(AW16:AW26)</f>
        <v>107.88000000000001</v>
      </c>
      <c r="AX15" s="47">
        <f>SUM(AX16:AX26)</f>
        <v>22</v>
      </c>
      <c r="AY15" s="47">
        <f>SUM(AY16:AY26)</f>
        <v>621.84</v>
      </c>
      <c r="AZ15" s="48">
        <f>SUM(AZ18:AZ26)</f>
        <v>844.84609999999998</v>
      </c>
      <c r="BA15" s="49">
        <v>372.88</v>
      </c>
      <c r="BB15" s="50">
        <f>SUM(BB16:BB27)</f>
        <v>382.65999999999997</v>
      </c>
      <c r="BC15" s="50">
        <f>SUM(BC16:BC27)</f>
        <v>195.38600000000002</v>
      </c>
      <c r="BD15" s="48">
        <v>114.91234</v>
      </c>
      <c r="BE15" s="132">
        <v>191.46</v>
      </c>
    </row>
    <row r="16" spans="1:59" ht="12.95" customHeight="1">
      <c r="A16" s="65" t="s">
        <v>89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5">
        <v>284</v>
      </c>
      <c r="AE16" s="5">
        <v>334</v>
      </c>
      <c r="AF16" s="5">
        <v>609</v>
      </c>
      <c r="AG16" s="5">
        <v>446</v>
      </c>
      <c r="AH16" s="5">
        <v>480</v>
      </c>
      <c r="AI16" s="5">
        <v>412</v>
      </c>
      <c r="AJ16" s="5">
        <v>437</v>
      </c>
      <c r="AK16" s="5">
        <v>490</v>
      </c>
      <c r="AL16" s="5">
        <v>726</v>
      </c>
      <c r="AM16" s="5">
        <v>590</v>
      </c>
      <c r="AN16" s="5">
        <v>572</v>
      </c>
      <c r="AO16" s="5">
        <v>490</v>
      </c>
      <c r="AP16" s="5">
        <v>401</v>
      </c>
      <c r="AQ16" s="5">
        <v>311</v>
      </c>
      <c r="AR16" s="5">
        <v>131</v>
      </c>
      <c r="AS16" s="1"/>
      <c r="AT16" s="1"/>
      <c r="AU16" s="9">
        <v>6.2</v>
      </c>
      <c r="AV16" s="9">
        <v>0</v>
      </c>
      <c r="AW16" s="18">
        <v>0</v>
      </c>
      <c r="AX16" s="9">
        <v>0</v>
      </c>
      <c r="AY16" s="17">
        <v>0</v>
      </c>
      <c r="AZ16" s="18"/>
      <c r="BA16" s="16"/>
      <c r="BB16" s="40"/>
      <c r="BC16" s="40"/>
      <c r="BD16" s="40"/>
      <c r="BE16" s="40"/>
    </row>
    <row r="17" spans="1:57" ht="12.95" customHeight="1">
      <c r="A17" s="4" t="s">
        <v>90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5">
        <v>402</v>
      </c>
      <c r="AE17" s="5">
        <v>223</v>
      </c>
      <c r="AF17" s="5">
        <v>200</v>
      </c>
      <c r="AG17" s="5">
        <v>177</v>
      </c>
      <c r="AH17" s="5">
        <v>150</v>
      </c>
      <c r="AI17" s="5">
        <v>175</v>
      </c>
      <c r="AJ17" s="5">
        <v>183</v>
      </c>
      <c r="AK17" s="5">
        <v>200</v>
      </c>
      <c r="AL17" s="5">
        <v>39</v>
      </c>
      <c r="AM17" s="5">
        <v>9</v>
      </c>
      <c r="AN17" s="5">
        <v>67</v>
      </c>
      <c r="AO17" s="5">
        <v>57</v>
      </c>
      <c r="AP17" s="5">
        <v>58</v>
      </c>
      <c r="AQ17" s="5">
        <v>37</v>
      </c>
      <c r="AR17" s="5">
        <v>87</v>
      </c>
      <c r="AS17" s="1"/>
      <c r="AT17" s="1"/>
      <c r="AU17" s="9"/>
      <c r="AV17" s="22"/>
      <c r="AW17" s="18"/>
      <c r="AX17" s="9"/>
      <c r="AY17" s="17"/>
      <c r="AZ17" s="20"/>
      <c r="BA17" s="16"/>
      <c r="BC17" s="40"/>
      <c r="BD17" s="109"/>
      <c r="BE17" s="40"/>
    </row>
    <row r="18" spans="1:57" ht="12.95" customHeight="1">
      <c r="A18" s="4" t="s">
        <v>86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5">
        <v>196</v>
      </c>
      <c r="AT18" s="1"/>
      <c r="AU18" s="9">
        <v>120.31</v>
      </c>
      <c r="AV18" s="22">
        <v>0</v>
      </c>
      <c r="AW18" s="18">
        <v>0</v>
      </c>
      <c r="AX18" s="9">
        <v>22</v>
      </c>
      <c r="AY18" s="21">
        <v>73.86</v>
      </c>
      <c r="AZ18" s="18">
        <v>36.06</v>
      </c>
      <c r="BA18" s="8">
        <v>24.46</v>
      </c>
      <c r="BB18" s="35">
        <v>38.89</v>
      </c>
      <c r="BC18" s="45">
        <v>23.636000000000003</v>
      </c>
      <c r="BD18" s="18">
        <v>1.7493399999999999</v>
      </c>
      <c r="BE18" s="44">
        <v>48.41</v>
      </c>
    </row>
    <row r="19" spans="1:57" ht="12.95" customHeight="1">
      <c r="A19" s="4" t="s">
        <v>41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9">
        <v>0</v>
      </c>
      <c r="AV19" s="18"/>
      <c r="AW19" s="18">
        <v>0</v>
      </c>
      <c r="AX19" s="9">
        <v>0</v>
      </c>
      <c r="AY19" s="17">
        <v>6.63</v>
      </c>
      <c r="AZ19" s="18">
        <v>8.61</v>
      </c>
      <c r="BA19" s="8">
        <v>11.54</v>
      </c>
      <c r="BB19" s="35">
        <v>3.68</v>
      </c>
      <c r="BC19" s="40"/>
      <c r="BD19" s="18">
        <v>1.4830000000000001</v>
      </c>
      <c r="BE19" s="40"/>
    </row>
    <row r="20" spans="1:57" ht="12.95" customHeight="1">
      <c r="A20" s="4" t="s">
        <v>111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9">
        <v>0</v>
      </c>
      <c r="AV20" s="18"/>
      <c r="AW20" s="18">
        <v>0</v>
      </c>
      <c r="AX20" s="9">
        <v>0</v>
      </c>
      <c r="AY20" s="17">
        <v>3.54</v>
      </c>
      <c r="AZ20" s="18">
        <v>4.9000000000000004</v>
      </c>
      <c r="BA20" s="8">
        <v>2.23</v>
      </c>
      <c r="BB20" s="40"/>
      <c r="BC20" s="40"/>
      <c r="BD20" s="40"/>
      <c r="BE20" s="40"/>
    </row>
    <row r="21" spans="1:57" ht="12.95" customHeight="1">
      <c r="A21" s="4" t="s">
        <v>85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5">
        <v>75</v>
      </c>
      <c r="AU21" s="9">
        <v>162.96</v>
      </c>
      <c r="AV21" s="9">
        <v>1</v>
      </c>
      <c r="AW21" s="18">
        <v>99.65</v>
      </c>
      <c r="AX21" s="9">
        <v>0</v>
      </c>
      <c r="AY21" s="17">
        <v>528.08000000000004</v>
      </c>
      <c r="AZ21" s="18">
        <v>772.98</v>
      </c>
      <c r="BA21" s="8">
        <v>315.76</v>
      </c>
      <c r="BB21" s="35">
        <v>333.79</v>
      </c>
      <c r="BC21" s="45">
        <v>138.24</v>
      </c>
      <c r="BD21" s="123">
        <v>102.968</v>
      </c>
      <c r="BE21" s="44">
        <v>137.97</v>
      </c>
    </row>
    <row r="22" spans="1:57" ht="12.95" customHeight="1">
      <c r="A22" s="4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9">
        <v>0</v>
      </c>
      <c r="AV22" s="18"/>
      <c r="AW22" s="18">
        <v>0.43</v>
      </c>
      <c r="AX22" s="9">
        <v>0</v>
      </c>
      <c r="AY22" s="17">
        <v>0.28000000000000003</v>
      </c>
      <c r="AZ22" s="18">
        <v>0.31000000000000005</v>
      </c>
      <c r="BA22" s="8"/>
      <c r="BB22" s="40"/>
      <c r="BC22" s="45"/>
      <c r="BD22" s="18">
        <v>0.19</v>
      </c>
      <c r="BE22" s="40"/>
    </row>
    <row r="23" spans="1:57" s="28" customFormat="1" ht="12.95" customHeight="1">
      <c r="A23" s="4" t="s">
        <v>87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5">
        <v>86</v>
      </c>
      <c r="AU23" s="9">
        <v>543.95000000000005</v>
      </c>
      <c r="AV23" s="9">
        <v>0</v>
      </c>
      <c r="AW23" s="18">
        <v>0</v>
      </c>
      <c r="AX23" s="9">
        <v>0</v>
      </c>
      <c r="AY23" s="17">
        <v>0</v>
      </c>
      <c r="AZ23" s="18"/>
      <c r="BA23" s="32"/>
      <c r="BB23" s="35"/>
      <c r="BC23" s="45"/>
      <c r="BD23" s="37"/>
      <c r="BE23" s="37"/>
    </row>
    <row r="24" spans="1:57" s="28" customFormat="1" ht="12.95" customHeight="1">
      <c r="A24" s="4" t="s">
        <v>88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9">
        <v>0.12</v>
      </c>
      <c r="AV24" s="9">
        <v>0</v>
      </c>
      <c r="AW24" s="18">
        <v>0</v>
      </c>
      <c r="AX24" s="9">
        <v>0</v>
      </c>
      <c r="AY24" s="17">
        <v>1.35</v>
      </c>
      <c r="AZ24" s="25"/>
      <c r="BA24" s="8">
        <v>0.05</v>
      </c>
      <c r="BB24" s="35">
        <v>0.06</v>
      </c>
      <c r="BC24" s="45">
        <v>0.33</v>
      </c>
      <c r="BD24" s="18">
        <v>1.37</v>
      </c>
      <c r="BE24" s="37"/>
    </row>
    <row r="25" spans="1:57" s="28" customFormat="1" ht="12.95" customHeight="1">
      <c r="A25" s="4" t="s">
        <v>125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4"/>
      <c r="AV25" s="34"/>
      <c r="AW25" s="35"/>
      <c r="AX25" s="34"/>
      <c r="AY25" s="36"/>
      <c r="AZ25" s="37"/>
      <c r="BA25" s="8">
        <v>13</v>
      </c>
      <c r="BB25" s="35">
        <v>3.59</v>
      </c>
      <c r="BC25" s="45">
        <v>32.159999999999997</v>
      </c>
      <c r="BD25" s="37"/>
      <c r="BE25" s="37"/>
    </row>
    <row r="26" spans="1:57" s="28" customFormat="1" ht="12.95" customHeight="1">
      <c r="A26" s="4" t="s">
        <v>112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9">
        <v>0</v>
      </c>
      <c r="AV26" s="18"/>
      <c r="AW26" s="18">
        <v>7.8</v>
      </c>
      <c r="AX26" s="9">
        <v>0</v>
      </c>
      <c r="AY26" s="17">
        <v>8.1</v>
      </c>
      <c r="AZ26" s="18">
        <v>21.986099999999997</v>
      </c>
      <c r="BA26" s="8">
        <v>5.839999999999999</v>
      </c>
      <c r="BB26" s="35">
        <v>2.6500000000000004</v>
      </c>
      <c r="BC26" s="45">
        <v>1.02</v>
      </c>
      <c r="BD26" s="18">
        <v>7.1520000000000001</v>
      </c>
      <c r="BE26" s="44">
        <v>5.08</v>
      </c>
    </row>
    <row r="27" spans="1:57" s="28" customFormat="1" ht="12.95" customHeight="1">
      <c r="A27" s="71" t="s">
        <v>113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 t="s">
        <v>129</v>
      </c>
      <c r="AM27" s="31"/>
      <c r="AN27" s="31"/>
      <c r="AO27" s="31"/>
      <c r="AP27" s="31"/>
      <c r="AQ27" s="31"/>
      <c r="AR27" s="31"/>
      <c r="AS27" s="31"/>
      <c r="AT27" s="5">
        <v>5</v>
      </c>
      <c r="AU27" s="25"/>
      <c r="AV27" s="25"/>
      <c r="AW27" s="25"/>
      <c r="AX27" s="25"/>
      <c r="AY27" s="25"/>
      <c r="AZ27" s="25"/>
      <c r="BA27" s="8"/>
      <c r="BB27" s="35"/>
      <c r="BC27" s="45"/>
      <c r="BD27" s="37"/>
      <c r="BE27" s="37"/>
    </row>
    <row r="28" spans="1:57" s="93" customFormat="1" ht="12.95" customHeight="1">
      <c r="A28" s="80" t="s">
        <v>130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>
        <f>SUM(T29:T63)</f>
        <v>574</v>
      </c>
      <c r="U28" s="89">
        <v>13684</v>
      </c>
      <c r="V28" s="89">
        <v>16767</v>
      </c>
      <c r="W28" s="89">
        <v>53831</v>
      </c>
      <c r="X28" s="89">
        <v>53953</v>
      </c>
      <c r="Y28" s="89">
        <v>54196</v>
      </c>
      <c r="Z28" s="89">
        <v>54890</v>
      </c>
      <c r="AA28" s="89">
        <v>58335</v>
      </c>
      <c r="AB28" s="89">
        <v>63168</v>
      </c>
      <c r="AC28" s="89">
        <v>65090</v>
      </c>
      <c r="AD28" s="89">
        <v>63864</v>
      </c>
      <c r="AE28" s="89">
        <v>62977</v>
      </c>
      <c r="AF28" s="89">
        <v>63190</v>
      </c>
      <c r="AG28" s="89">
        <v>61833</v>
      </c>
      <c r="AH28" s="89">
        <v>64907</v>
      </c>
      <c r="AI28" s="89">
        <v>70501</v>
      </c>
      <c r="AJ28" s="89">
        <v>70551</v>
      </c>
      <c r="AK28" s="89">
        <v>70680</v>
      </c>
      <c r="AL28" s="89">
        <v>71870</v>
      </c>
      <c r="AM28" s="89">
        <v>71950</v>
      </c>
      <c r="AN28" s="89">
        <v>72020</v>
      </c>
      <c r="AO28" s="89">
        <v>72350</v>
      </c>
      <c r="AP28" s="89">
        <v>69820</v>
      </c>
      <c r="AQ28" s="89">
        <v>72890</v>
      </c>
      <c r="AR28" s="89">
        <v>88556</v>
      </c>
      <c r="AS28" s="89">
        <v>73193</v>
      </c>
      <c r="AT28" s="103">
        <f t="shared" ref="AT28:AY28" si="2">SUM(AT29:AT63)</f>
        <v>62918</v>
      </c>
      <c r="AU28" s="90">
        <f t="shared" si="2"/>
        <v>102181.28615384619</v>
      </c>
      <c r="AV28" s="90">
        <f t="shared" si="2"/>
        <v>89972.870769230765</v>
      </c>
      <c r="AW28" s="90">
        <f t="shared" si="2"/>
        <v>78857.621538461579</v>
      </c>
      <c r="AX28" s="90">
        <f t="shared" si="2"/>
        <v>49689.60384615387</v>
      </c>
      <c r="AY28" s="90">
        <f t="shared" si="2"/>
        <v>70226.357692307705</v>
      </c>
      <c r="AZ28" s="91">
        <f>SUM(AZ29:AZ60)</f>
        <v>96013.253538461504</v>
      </c>
      <c r="BA28" s="92">
        <v>87022.584153846168</v>
      </c>
      <c r="BB28" s="51">
        <f>SUM(BB29:BB63)</f>
        <v>81484.526923076904</v>
      </c>
      <c r="BC28" s="51">
        <f>SUM(BC29:BC63)</f>
        <v>71926.736923076925</v>
      </c>
      <c r="BD28" s="133">
        <v>89582.724615384621</v>
      </c>
      <c r="BE28" s="134">
        <v>87595.916153846105</v>
      </c>
    </row>
    <row r="29" spans="1:57" s="28" customFormat="1" ht="12.95" customHeight="1">
      <c r="A29" s="65" t="s">
        <v>89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5">
        <v>483</v>
      </c>
      <c r="V29" s="5">
        <v>1165</v>
      </c>
      <c r="W29" s="5">
        <v>544</v>
      </c>
      <c r="X29" s="5">
        <v>342</v>
      </c>
      <c r="Y29" s="5">
        <v>2228</v>
      </c>
      <c r="Z29" s="5">
        <v>2230</v>
      </c>
      <c r="AA29" s="5">
        <v>2300</v>
      </c>
      <c r="AB29" s="5">
        <v>1298</v>
      </c>
      <c r="AC29" s="5">
        <v>3000</v>
      </c>
      <c r="AD29" s="5">
        <v>2000</v>
      </c>
      <c r="AE29" s="5">
        <v>2000</v>
      </c>
      <c r="AF29" s="5">
        <v>2000</v>
      </c>
      <c r="AG29" s="5">
        <v>2242</v>
      </c>
      <c r="AH29" s="5">
        <v>2139</v>
      </c>
      <c r="AI29" s="5">
        <v>3412</v>
      </c>
      <c r="AJ29" s="5">
        <v>3450</v>
      </c>
      <c r="AK29" s="5">
        <v>3450</v>
      </c>
      <c r="AL29" s="5">
        <v>3450</v>
      </c>
      <c r="AM29" s="5">
        <v>3450</v>
      </c>
      <c r="AN29" s="5">
        <v>3450</v>
      </c>
      <c r="AO29" s="5">
        <v>3450</v>
      </c>
      <c r="AP29" s="5">
        <v>3450</v>
      </c>
      <c r="AQ29" s="5">
        <v>3450</v>
      </c>
      <c r="AR29" s="5">
        <v>3450</v>
      </c>
      <c r="AS29" s="5">
        <v>3450</v>
      </c>
      <c r="AT29" s="5">
        <v>1746</v>
      </c>
      <c r="AU29" s="9">
        <v>1839.0461538461539</v>
      </c>
      <c r="AV29" s="9">
        <v>6202.7184615384622</v>
      </c>
      <c r="AW29" s="10">
        <v>2354.6923076923081</v>
      </c>
      <c r="AX29" s="9">
        <v>1311.0923076923079</v>
      </c>
      <c r="AY29" s="17">
        <v>2458.88</v>
      </c>
      <c r="AZ29" s="11">
        <v>3663.8193846153849</v>
      </c>
      <c r="BA29" s="8">
        <v>1850.041538461538</v>
      </c>
      <c r="BB29" s="35">
        <v>1715.590769230769</v>
      </c>
      <c r="BC29" s="45">
        <v>2191.7307692307691</v>
      </c>
      <c r="BD29" s="125">
        <v>4755.09</v>
      </c>
      <c r="BE29" s="44">
        <v>1018.7615384615383</v>
      </c>
    </row>
    <row r="30" spans="1:57" s="28" customFormat="1" ht="12.95" customHeight="1">
      <c r="A30" s="4" t="s">
        <v>38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5">
        <v>465</v>
      </c>
      <c r="U30" s="5">
        <v>444</v>
      </c>
      <c r="V30" s="5">
        <v>675</v>
      </c>
      <c r="W30" s="5">
        <v>833</v>
      </c>
      <c r="X30" s="5">
        <v>1020</v>
      </c>
      <c r="Y30" s="5">
        <v>1200</v>
      </c>
      <c r="Z30" s="5">
        <v>960</v>
      </c>
      <c r="AA30" s="5">
        <v>849</v>
      </c>
      <c r="AB30" s="5">
        <v>1085</v>
      </c>
      <c r="AC30" s="5">
        <v>1300</v>
      </c>
      <c r="AD30" s="5">
        <v>1300</v>
      </c>
      <c r="AE30" s="5">
        <v>1000</v>
      </c>
      <c r="AF30" s="5">
        <v>1000</v>
      </c>
      <c r="AG30" s="5">
        <v>1500</v>
      </c>
      <c r="AH30" s="5">
        <v>868</v>
      </c>
      <c r="AI30" s="5">
        <v>1030</v>
      </c>
      <c r="AJ30" s="5">
        <v>1347</v>
      </c>
      <c r="AK30" s="5">
        <v>1400</v>
      </c>
      <c r="AL30" s="5">
        <v>1450</v>
      </c>
      <c r="AM30" s="5">
        <v>1500</v>
      </c>
      <c r="AN30" s="5">
        <v>1525</v>
      </c>
      <c r="AO30" s="5">
        <v>1600</v>
      </c>
      <c r="AP30" s="5">
        <v>1370</v>
      </c>
      <c r="AQ30" s="5">
        <v>1370</v>
      </c>
      <c r="AR30" s="5">
        <v>2580</v>
      </c>
      <c r="AS30" s="5">
        <v>2019</v>
      </c>
      <c r="AT30" s="5">
        <v>3700</v>
      </c>
      <c r="AU30" s="9">
        <v>3508.2923076923089</v>
      </c>
      <c r="AV30" s="9">
        <v>6014.5984615384623</v>
      </c>
      <c r="AW30" s="10">
        <v>6946.0153846153853</v>
      </c>
      <c r="AX30" s="9">
        <v>7306.1538461538476</v>
      </c>
      <c r="AY30" s="17">
        <v>4473.9538461538468</v>
      </c>
      <c r="AZ30" s="11">
        <v>6018.38</v>
      </c>
      <c r="BA30" s="8">
        <v>6650.8553846154</v>
      </c>
      <c r="BB30" s="35">
        <v>6248.7323076923067</v>
      </c>
      <c r="BC30" s="35">
        <v>5714.2015384615361</v>
      </c>
      <c r="BD30" s="125">
        <v>4901.7693846153834</v>
      </c>
      <c r="BE30" s="44">
        <v>6322.8538461538465</v>
      </c>
    </row>
    <row r="31" spans="1:57" s="28" customFormat="1" ht="12.95" customHeight="1">
      <c r="A31" s="4" t="s">
        <v>127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34"/>
      <c r="AV31" s="34"/>
      <c r="AW31" s="43"/>
      <c r="AX31" s="34"/>
      <c r="AY31" s="36"/>
      <c r="AZ31" s="44"/>
      <c r="BA31" s="38"/>
      <c r="BB31" s="35"/>
      <c r="BC31" s="45">
        <v>97.538461538461533</v>
      </c>
      <c r="BD31" s="125">
        <v>182.61538461538458</v>
      </c>
      <c r="BE31" s="44">
        <v>172.66153846153844</v>
      </c>
    </row>
    <row r="32" spans="1:57" ht="12.95" customHeight="1">
      <c r="A32" s="4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9">
        <v>2.4615384615384621</v>
      </c>
      <c r="AV32" s="9">
        <v>0</v>
      </c>
      <c r="AW32" s="10">
        <v>0</v>
      </c>
      <c r="AX32" s="9">
        <v>0</v>
      </c>
      <c r="AY32" s="17">
        <v>0</v>
      </c>
      <c r="AZ32" s="11"/>
      <c r="BA32" s="16"/>
      <c r="BB32" s="40"/>
      <c r="BC32" s="40"/>
      <c r="BD32" s="40"/>
      <c r="BE32" s="40"/>
    </row>
    <row r="33" spans="1:57" ht="12.95" customHeight="1">
      <c r="A33" s="4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>
        <v>83</v>
      </c>
      <c r="U33" s="5">
        <v>234</v>
      </c>
      <c r="V33" s="5">
        <v>189</v>
      </c>
      <c r="W33" s="5">
        <v>341</v>
      </c>
      <c r="X33" s="5">
        <v>321</v>
      </c>
      <c r="Y33" s="5">
        <v>280</v>
      </c>
      <c r="Z33" s="5">
        <v>360</v>
      </c>
      <c r="AA33" s="5">
        <v>461</v>
      </c>
      <c r="AB33" s="5">
        <v>358</v>
      </c>
      <c r="AC33" s="5">
        <v>390</v>
      </c>
      <c r="AD33" s="5">
        <v>390</v>
      </c>
      <c r="AE33" s="5">
        <v>390</v>
      </c>
      <c r="AF33" s="5">
        <v>390</v>
      </c>
      <c r="AG33" s="5">
        <v>341</v>
      </c>
      <c r="AH33" s="5">
        <v>338</v>
      </c>
      <c r="AI33" s="5">
        <v>329</v>
      </c>
      <c r="AJ33" s="5">
        <v>359</v>
      </c>
      <c r="AK33" s="5">
        <v>400</v>
      </c>
      <c r="AL33" s="5">
        <v>450</v>
      </c>
      <c r="AM33" s="5">
        <v>450</v>
      </c>
      <c r="AN33" s="5">
        <v>500</v>
      </c>
      <c r="AO33" s="5">
        <v>550</v>
      </c>
      <c r="AP33" s="5">
        <v>380</v>
      </c>
      <c r="AQ33" s="5">
        <v>450</v>
      </c>
      <c r="AR33" s="5">
        <v>432</v>
      </c>
      <c r="AS33" s="5">
        <v>367</v>
      </c>
      <c r="AT33" s="5">
        <v>354</v>
      </c>
      <c r="AU33" s="9">
        <v>369.33230769230772</v>
      </c>
      <c r="AV33" s="9">
        <v>895.06153846153848</v>
      </c>
      <c r="AW33" s="10">
        <v>536.92307692307702</v>
      </c>
      <c r="AX33" s="9">
        <v>598.46153846153857</v>
      </c>
      <c r="AY33" s="17">
        <v>601.70615384615405</v>
      </c>
      <c r="AZ33" s="11">
        <v>843.28</v>
      </c>
      <c r="BA33" s="8">
        <v>825.47538461538477</v>
      </c>
      <c r="BB33" s="35">
        <v>977.61384615384623</v>
      </c>
      <c r="BC33" s="45">
        <v>245.46153846153857</v>
      </c>
      <c r="BD33" s="125">
        <v>269.00353846153837</v>
      </c>
      <c r="BE33" s="44">
        <v>692.34307692307686</v>
      </c>
    </row>
    <row r="34" spans="1:57" ht="12.95" customHeight="1">
      <c r="A34" s="15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5">
        <v>71</v>
      </c>
      <c r="P34" s="5">
        <v>50</v>
      </c>
      <c r="Q34" s="5">
        <v>20</v>
      </c>
      <c r="R34" s="5">
        <v>11</v>
      </c>
      <c r="S34" s="5">
        <v>67</v>
      </c>
      <c r="T34" s="5">
        <v>26</v>
      </c>
      <c r="U34" s="5">
        <v>34</v>
      </c>
      <c r="V34" s="5">
        <v>57</v>
      </c>
      <c r="W34" s="5">
        <v>118</v>
      </c>
      <c r="X34" s="5">
        <v>110</v>
      </c>
      <c r="Y34" s="5">
        <v>203</v>
      </c>
      <c r="Z34" s="5">
        <v>600</v>
      </c>
      <c r="AA34" s="5">
        <v>423</v>
      </c>
      <c r="AB34" s="5">
        <v>450</v>
      </c>
      <c r="AC34" s="5">
        <v>1800</v>
      </c>
      <c r="AD34" s="5">
        <v>1800</v>
      </c>
      <c r="AE34" s="5">
        <v>1800</v>
      </c>
      <c r="AF34" s="5">
        <v>1800</v>
      </c>
      <c r="AG34" s="5">
        <v>482</v>
      </c>
      <c r="AH34" s="5">
        <v>512</v>
      </c>
      <c r="AI34" s="5">
        <v>838</v>
      </c>
      <c r="AJ34" s="5">
        <v>851</v>
      </c>
      <c r="AK34" s="5">
        <v>830</v>
      </c>
      <c r="AL34" s="5">
        <v>850</v>
      </c>
      <c r="AM34" s="5">
        <v>850</v>
      </c>
      <c r="AN34" s="5">
        <v>820</v>
      </c>
      <c r="AO34" s="5">
        <v>850</v>
      </c>
      <c r="AP34" s="5">
        <v>470</v>
      </c>
      <c r="AQ34" s="5">
        <v>470</v>
      </c>
      <c r="AR34" s="5">
        <v>302</v>
      </c>
      <c r="AS34" s="5">
        <v>415</v>
      </c>
      <c r="AT34" s="5">
        <v>890</v>
      </c>
      <c r="AU34" s="9">
        <v>1075.9076923076923</v>
      </c>
      <c r="AV34" s="9">
        <v>3940.28</v>
      </c>
      <c r="AW34" s="10">
        <v>3263.3538461538465</v>
      </c>
      <c r="AX34" s="9">
        <v>2458.461538461539</v>
      </c>
      <c r="AY34" s="17">
        <v>822.64615384615399</v>
      </c>
      <c r="AZ34" s="11">
        <v>922.36923076923063</v>
      </c>
      <c r="BA34" s="8">
        <v>853.30923076923068</v>
      </c>
      <c r="BB34" s="35">
        <v>1149.7630769230768</v>
      </c>
      <c r="BC34" s="45">
        <v>1511.4153846153843</v>
      </c>
      <c r="BD34" s="125">
        <v>1495.8000769230769</v>
      </c>
      <c r="BE34" s="44">
        <v>983.10461538461539</v>
      </c>
    </row>
    <row r="35" spans="1:57" ht="12.95" customHeight="1">
      <c r="A35" s="4" t="s">
        <v>40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5">
        <v>702</v>
      </c>
      <c r="AD35" s="5">
        <v>787</v>
      </c>
      <c r="AE35" s="5">
        <v>787</v>
      </c>
      <c r="AF35" s="5">
        <v>1000</v>
      </c>
      <c r="AG35" s="5">
        <v>2510</v>
      </c>
      <c r="AH35" s="5">
        <v>1933</v>
      </c>
      <c r="AI35" s="5">
        <v>5792</v>
      </c>
      <c r="AJ35" s="5">
        <v>5045</v>
      </c>
      <c r="AK35" s="5">
        <v>5100</v>
      </c>
      <c r="AL35" s="5">
        <v>5170</v>
      </c>
      <c r="AM35" s="5">
        <v>5200</v>
      </c>
      <c r="AN35" s="5">
        <v>5225</v>
      </c>
      <c r="AO35" s="5">
        <v>5300</v>
      </c>
      <c r="AP35" s="5">
        <v>3650</v>
      </c>
      <c r="AQ35" s="5">
        <v>3650</v>
      </c>
      <c r="AR35" s="5">
        <v>3600</v>
      </c>
      <c r="AS35" s="5">
        <v>3600</v>
      </c>
      <c r="AT35" s="1"/>
      <c r="AU35" s="9"/>
      <c r="AV35" s="9"/>
      <c r="AW35" s="10"/>
      <c r="AX35" s="9"/>
      <c r="AY35" s="17"/>
      <c r="AZ35" s="11"/>
      <c r="BA35" s="16"/>
      <c r="BB35" s="40"/>
      <c r="BC35" s="40"/>
      <c r="BD35" s="40"/>
      <c r="BE35" s="40"/>
    </row>
    <row r="36" spans="1:57" ht="12.95" customHeight="1">
      <c r="A36" s="4" t="s">
        <v>92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5">
        <v>12523</v>
      </c>
      <c r="V36" s="5">
        <v>14738</v>
      </c>
      <c r="W36" s="5">
        <v>52113</v>
      </c>
      <c r="X36" s="5">
        <v>52270</v>
      </c>
      <c r="Y36" s="5">
        <v>50000</v>
      </c>
      <c r="Z36" s="5">
        <v>50000</v>
      </c>
      <c r="AA36" s="5">
        <v>50000</v>
      </c>
      <c r="AB36" s="5">
        <v>57500</v>
      </c>
      <c r="AC36" s="5">
        <v>50200</v>
      </c>
      <c r="AD36" s="5">
        <v>50200</v>
      </c>
      <c r="AE36" s="5">
        <v>50000</v>
      </c>
      <c r="AF36" s="5">
        <v>50000</v>
      </c>
      <c r="AG36" s="5">
        <v>50000</v>
      </c>
      <c r="AH36" s="5">
        <v>55000</v>
      </c>
      <c r="AI36" s="5">
        <v>55000</v>
      </c>
      <c r="AJ36" s="5">
        <v>55000</v>
      </c>
      <c r="AK36" s="5">
        <v>55000</v>
      </c>
      <c r="AL36" s="5">
        <v>55000</v>
      </c>
      <c r="AM36" s="5">
        <v>55000</v>
      </c>
      <c r="AN36" s="5">
        <v>55000</v>
      </c>
      <c r="AO36" s="5">
        <v>55000</v>
      </c>
      <c r="AP36" s="5">
        <v>55000</v>
      </c>
      <c r="AQ36" s="5">
        <v>56000</v>
      </c>
      <c r="AR36" s="5">
        <v>56000</v>
      </c>
      <c r="AS36" s="5">
        <v>56000</v>
      </c>
      <c r="AT36" s="5">
        <v>33090</v>
      </c>
      <c r="AU36" s="9">
        <v>75114.923076923078</v>
      </c>
      <c r="AV36" s="9">
        <v>59115.427692307698</v>
      </c>
      <c r="AW36" s="10">
        <v>47852.269230769234</v>
      </c>
      <c r="AX36" s="9">
        <v>26360.369230769236</v>
      </c>
      <c r="AY36" s="17">
        <v>42980.892307692309</v>
      </c>
      <c r="AZ36" s="11">
        <f>67953.1692307692+21.88</f>
        <v>67975.049230769204</v>
      </c>
      <c r="BA36" s="8">
        <v>47832.513846153903</v>
      </c>
      <c r="BB36" s="35">
        <v>42448.95</v>
      </c>
      <c r="BC36" s="45">
        <v>42248.969230769231</v>
      </c>
      <c r="BD36" s="125">
        <v>53413.406000000003</v>
      </c>
      <c r="BE36" s="44">
        <v>49598.186153846153</v>
      </c>
    </row>
    <row r="37" spans="1:57" ht="12.95" customHeight="1">
      <c r="A37" s="4" t="s">
        <v>114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25"/>
      <c r="AV37" s="25"/>
      <c r="AW37" s="25"/>
      <c r="AX37" s="25"/>
      <c r="AY37" s="25"/>
      <c r="AZ37" s="25"/>
      <c r="BA37" s="8">
        <v>0.61538461538461542</v>
      </c>
      <c r="BB37" s="35">
        <v>0.13846153846153844</v>
      </c>
      <c r="BC37" s="45">
        <v>0.48</v>
      </c>
      <c r="BD37" s="125">
        <v>20.384615384615383</v>
      </c>
      <c r="BE37" s="44">
        <v>12.89</v>
      </c>
    </row>
    <row r="38" spans="1:57" ht="12.95" customHeight="1">
      <c r="A38" s="4" t="s">
        <v>41</v>
      </c>
      <c r="B38" s="1"/>
      <c r="C38" s="1"/>
      <c r="D38" s="1"/>
      <c r="E38" s="1"/>
      <c r="F38" s="1"/>
      <c r="G38" s="1"/>
      <c r="H38" s="1"/>
      <c r="I38" s="5">
        <v>89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5">
        <v>130</v>
      </c>
      <c r="AL38" s="1"/>
      <c r="AM38" s="1"/>
      <c r="AN38" s="1"/>
      <c r="AO38" s="1"/>
      <c r="AP38" s="1"/>
      <c r="AQ38" s="1"/>
      <c r="AR38" s="1"/>
      <c r="AS38" s="1"/>
      <c r="AT38" s="1"/>
      <c r="AU38" s="9">
        <v>2054.5076923076927</v>
      </c>
      <c r="AV38" s="9">
        <v>518.46153846153857</v>
      </c>
      <c r="AW38" s="10">
        <v>41.830769230769235</v>
      </c>
      <c r="AX38" s="9">
        <v>607.84615384615392</v>
      </c>
      <c r="AY38" s="17">
        <v>114.540769230769</v>
      </c>
      <c r="AZ38" s="11">
        <v>271.7076923076923</v>
      </c>
      <c r="BA38" s="8">
        <v>176.24261538461536</v>
      </c>
      <c r="BB38" s="35">
        <v>241.44615384615383</v>
      </c>
      <c r="BC38" s="45">
        <v>773.95384615384614</v>
      </c>
      <c r="BD38" s="125">
        <v>1835.084846153846</v>
      </c>
      <c r="BE38" s="44">
        <v>207.82923076923078</v>
      </c>
    </row>
    <row r="39" spans="1:57" ht="12.95" customHeight="1">
      <c r="A39" s="4" t="s">
        <v>111</v>
      </c>
      <c r="B39" s="1"/>
      <c r="C39" s="1"/>
      <c r="D39" s="1"/>
      <c r="E39" s="1"/>
      <c r="F39" s="1"/>
      <c r="G39" s="1"/>
      <c r="H39" s="1"/>
      <c r="I39" s="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9">
        <v>0</v>
      </c>
      <c r="AV39" s="9">
        <v>222.96923076923082</v>
      </c>
      <c r="AW39" s="10">
        <v>303.26153846153852</v>
      </c>
      <c r="AX39" s="9">
        <v>0</v>
      </c>
      <c r="AY39" s="17">
        <v>30.3223076923077</v>
      </c>
      <c r="AZ39" s="18">
        <v>69.23</v>
      </c>
      <c r="BA39" s="8">
        <v>45.040000000000006</v>
      </c>
      <c r="BB39" s="35">
        <v>40.247692307692311</v>
      </c>
      <c r="BC39" s="45">
        <v>26.015384615384619</v>
      </c>
      <c r="BD39" s="125">
        <v>814.13</v>
      </c>
      <c r="BE39" s="44">
        <v>154.90769230769232</v>
      </c>
    </row>
    <row r="40" spans="1:57" ht="12.95" customHeight="1">
      <c r="A40" s="4" t="s">
        <v>42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9">
        <v>68.646153846153851</v>
      </c>
      <c r="AV40" s="9">
        <v>132.46153846153848</v>
      </c>
      <c r="AW40" s="10">
        <v>34.276923076923083</v>
      </c>
      <c r="AX40" s="9">
        <v>71.338461538461544</v>
      </c>
      <c r="AY40" s="17">
        <v>151.98461538461501</v>
      </c>
      <c r="AZ40" s="11">
        <v>91.169230769230765</v>
      </c>
      <c r="BA40" s="8">
        <v>1414.3753846153845</v>
      </c>
      <c r="BB40" s="35">
        <v>177.92307692307691</v>
      </c>
      <c r="BC40" s="45">
        <v>96.553846153846152</v>
      </c>
      <c r="BD40" s="125">
        <v>3631.6424615384612</v>
      </c>
      <c r="BE40" s="44">
        <v>94.707692307692298</v>
      </c>
    </row>
    <row r="41" spans="1:57" ht="12.95" customHeight="1">
      <c r="A41" s="4" t="s">
        <v>43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5">
        <v>187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9">
        <v>538.15384615384619</v>
      </c>
      <c r="AV41" s="9">
        <v>3261.4876923076931</v>
      </c>
      <c r="AW41" s="10">
        <v>4377.5230769230784</v>
      </c>
      <c r="AX41" s="9">
        <v>2035.0923076923079</v>
      </c>
      <c r="AY41" s="17">
        <v>7098.1384615384623</v>
      </c>
      <c r="AZ41" s="11">
        <v>5220.876923076923</v>
      </c>
      <c r="BA41" s="8">
        <v>7191.3615384615387</v>
      </c>
      <c r="BB41" s="35">
        <v>10820.492307692306</v>
      </c>
      <c r="BC41" s="45">
        <v>1842.6307692307691</v>
      </c>
      <c r="BD41" s="125">
        <v>805.48461538461538</v>
      </c>
      <c r="BE41" s="44">
        <v>5029.4846153846147</v>
      </c>
    </row>
    <row r="42" spans="1:57" ht="12.95" customHeight="1">
      <c r="A42" s="4" t="s">
        <v>44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9">
        <v>4197.7692307692314</v>
      </c>
      <c r="AV42" s="9">
        <v>445.76923076923083</v>
      </c>
      <c r="AW42" s="10">
        <v>1113.6615384615386</v>
      </c>
      <c r="AX42" s="9">
        <v>551.26153846153852</v>
      </c>
      <c r="AY42" s="17">
        <v>873.62615384615401</v>
      </c>
      <c r="AZ42" s="11">
        <v>753.23538461538465</v>
      </c>
      <c r="BA42" s="8">
        <v>860.41999999999985</v>
      </c>
      <c r="BB42" s="35">
        <v>802.7538461538461</v>
      </c>
      <c r="BC42" s="45">
        <v>775.5846153846154</v>
      </c>
      <c r="BD42" s="125">
        <v>1251.8833076923077</v>
      </c>
      <c r="BE42" s="44">
        <v>1333.7692307692309</v>
      </c>
    </row>
    <row r="43" spans="1:57" ht="12.95" customHeight="1">
      <c r="A43" s="4" t="s">
        <v>45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9">
        <v>5350.4307692307693</v>
      </c>
      <c r="AV43" s="9">
        <v>2229.8769230769235</v>
      </c>
      <c r="AW43" s="10">
        <v>3178.8753846153845</v>
      </c>
      <c r="AX43" s="9">
        <v>1730.7692307692309</v>
      </c>
      <c r="AY43" s="17">
        <v>2238.5107692307702</v>
      </c>
      <c r="AZ43" s="11">
        <v>3008.46</v>
      </c>
      <c r="BA43" s="8">
        <v>7231.3646153846148</v>
      </c>
      <c r="BB43" s="35">
        <v>9102.5846153846105</v>
      </c>
      <c r="BC43" s="45">
        <v>8359.82</v>
      </c>
      <c r="BD43" s="125">
        <v>9270.1106923076914</v>
      </c>
      <c r="BE43" s="44">
        <v>11878.323076923076</v>
      </c>
    </row>
    <row r="44" spans="1:57" ht="12.95" customHeight="1">
      <c r="A44" s="4" t="s">
        <v>46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9">
        <v>20.600000000000005</v>
      </c>
      <c r="AV44" s="9">
        <v>15.190769230769234</v>
      </c>
      <c r="AW44" s="10">
        <v>12.015384615384617</v>
      </c>
      <c r="AX44" s="9">
        <v>33.846153846153854</v>
      </c>
      <c r="AY44" s="17">
        <v>5.5230769230769239</v>
      </c>
      <c r="AZ44" s="11">
        <v>1.89</v>
      </c>
      <c r="BA44" s="8">
        <v>5.8769230769230756</v>
      </c>
      <c r="BB44" s="35">
        <v>0.38461538461538458</v>
      </c>
      <c r="BC44" s="45">
        <v>4.1538461538461533</v>
      </c>
      <c r="BD44" s="125">
        <v>6.4015384615384612</v>
      </c>
      <c r="BE44" s="44">
        <v>147.20000000000002</v>
      </c>
    </row>
    <row r="45" spans="1:57" ht="12.95" customHeight="1">
      <c r="A45" s="4" t="s">
        <v>47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9">
        <v>4495.9384615384615</v>
      </c>
      <c r="AV45" s="9">
        <v>3320.5384615384619</v>
      </c>
      <c r="AW45" s="10">
        <v>3643.7507692307699</v>
      </c>
      <c r="AX45" s="9">
        <v>4036.0769230769233</v>
      </c>
      <c r="AY45" s="17">
        <f>4693.39846153846+1.52</f>
        <v>4694.9184615384602</v>
      </c>
      <c r="AZ45" s="11">
        <f>3853.33+14.48</f>
        <v>3867.81</v>
      </c>
      <c r="BA45" s="8">
        <v>3473.463076923078</v>
      </c>
      <c r="BB45" s="35">
        <v>3140.0138461538459</v>
      </c>
      <c r="BC45" s="45">
        <v>4380.9230769230762</v>
      </c>
      <c r="BD45" s="125">
        <v>3117.6768461538459</v>
      </c>
      <c r="BE45" s="44">
        <v>4088.2615384615378</v>
      </c>
    </row>
    <row r="46" spans="1:57" ht="12.95" customHeight="1">
      <c r="A46" s="4" t="s">
        <v>48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9">
        <v>384.73846153846159</v>
      </c>
      <c r="AV46" s="9">
        <v>148.98461538461541</v>
      </c>
      <c r="AW46" s="10">
        <v>635.67692307692312</v>
      </c>
      <c r="AX46" s="9">
        <v>4.4923076923076932</v>
      </c>
      <c r="AY46" s="17">
        <v>160.55615384615399</v>
      </c>
      <c r="AZ46" s="11">
        <v>66.930000000000007</v>
      </c>
      <c r="BA46" s="8">
        <v>33.003076923076911</v>
      </c>
      <c r="BB46" s="35">
        <v>11.946153846153848</v>
      </c>
      <c r="BC46" s="45">
        <v>36.212307692307689</v>
      </c>
      <c r="BD46" s="125">
        <v>25.716923076923074</v>
      </c>
      <c r="BE46" s="44">
        <v>59.930769230769229</v>
      </c>
    </row>
    <row r="47" spans="1:57" ht="12.95" customHeight="1">
      <c r="A47" s="4" t="s">
        <v>49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5">
        <v>477</v>
      </c>
      <c r="AU47" s="9">
        <v>1201.6923076923078</v>
      </c>
      <c r="AV47" s="9">
        <v>1188.4153846153847</v>
      </c>
      <c r="AW47" s="10">
        <v>1781.6307692307694</v>
      </c>
      <c r="AX47" s="9">
        <v>783.36923076923085</v>
      </c>
      <c r="AY47" s="17">
        <v>1109.6615384615386</v>
      </c>
      <c r="AZ47" s="11">
        <v>994.21</v>
      </c>
      <c r="BA47" s="8">
        <v>890.09230769230737</v>
      </c>
      <c r="BB47" s="35">
        <v>977.84615384615381</v>
      </c>
      <c r="BC47" s="45">
        <v>615.01538461538462</v>
      </c>
      <c r="BD47" s="125">
        <v>617.23076923076928</v>
      </c>
      <c r="BE47" s="44">
        <v>656.36923076923074</v>
      </c>
    </row>
    <row r="48" spans="1:57" ht="12.95" customHeight="1">
      <c r="A48" s="4" t="s">
        <v>50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9">
        <v>1501.6615384615386</v>
      </c>
      <c r="AV48" s="9">
        <v>1917.2461538461541</v>
      </c>
      <c r="AW48" s="10">
        <v>2140.3261538461538</v>
      </c>
      <c r="AX48" s="9">
        <v>1513.1076923076926</v>
      </c>
      <c r="AY48" s="17">
        <v>2164.5846153846155</v>
      </c>
      <c r="AZ48" s="11">
        <v>2078.65</v>
      </c>
      <c r="BA48" s="8">
        <v>2761.106153846154</v>
      </c>
      <c r="BB48" s="35">
        <v>1956.9153846153847</v>
      </c>
      <c r="BC48" s="45">
        <v>2388.5846153846146</v>
      </c>
      <c r="BD48" s="125">
        <v>2523.7169999999996</v>
      </c>
      <c r="BE48" s="44">
        <v>4668.6553846153838</v>
      </c>
    </row>
    <row r="49" spans="1:57" ht="12.95" customHeight="1">
      <c r="A49" s="4" t="s">
        <v>51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9"/>
      <c r="AV49" s="9"/>
      <c r="AW49" s="10"/>
      <c r="AX49" s="9"/>
      <c r="AY49" s="17"/>
      <c r="AZ49" s="11"/>
      <c r="BA49" s="16"/>
      <c r="BB49" s="40"/>
      <c r="BC49" s="40"/>
      <c r="BD49" s="40"/>
      <c r="BE49" s="44">
        <v>46.676923076923082</v>
      </c>
    </row>
    <row r="50" spans="1:57" ht="12.95" customHeight="1">
      <c r="A50" s="4" t="s">
        <v>52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9">
        <v>21.30769230769231</v>
      </c>
      <c r="AV50" s="9">
        <v>10.000000000000002</v>
      </c>
      <c r="AW50" s="10">
        <v>1.6615384615384619</v>
      </c>
      <c r="AX50" s="9">
        <v>0</v>
      </c>
      <c r="AY50" s="17">
        <v>1.11230769230769</v>
      </c>
      <c r="AZ50" s="11">
        <v>8.2333846153846135</v>
      </c>
      <c r="BA50" s="8">
        <v>9.1430769230769222</v>
      </c>
      <c r="BB50" s="35">
        <v>4.6307692307692294</v>
      </c>
      <c r="BC50" s="45">
        <v>5.5230769230769221</v>
      </c>
      <c r="BD50" s="125">
        <v>1.8923076923076922</v>
      </c>
      <c r="BE50" s="44">
        <v>3.0769230769230767E-2</v>
      </c>
    </row>
    <row r="51" spans="1:57" ht="12.95" customHeight="1">
      <c r="A51" s="4" t="s">
        <v>53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9">
        <v>0</v>
      </c>
      <c r="AV51" s="9">
        <v>0</v>
      </c>
      <c r="AW51" s="10">
        <v>30.15384615384616</v>
      </c>
      <c r="AX51" s="9">
        <v>0</v>
      </c>
      <c r="AY51" s="17">
        <v>0</v>
      </c>
      <c r="AZ51" s="11">
        <v>68.92307692307692</v>
      </c>
      <c r="BA51" s="8">
        <v>411.23076923076923</v>
      </c>
      <c r="BB51" s="35">
        <v>721.07692307692298</v>
      </c>
      <c r="BC51" s="40"/>
      <c r="BD51" s="40"/>
      <c r="BE51" s="44">
        <v>44.769230769230766</v>
      </c>
    </row>
    <row r="52" spans="1:57" ht="12.95" customHeight="1">
      <c r="A52" s="4" t="s">
        <v>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9">
        <v>1.5076923076923079</v>
      </c>
      <c r="AV52" s="9">
        <v>0</v>
      </c>
      <c r="AW52" s="10">
        <v>0</v>
      </c>
      <c r="AX52" s="9">
        <v>0</v>
      </c>
      <c r="AY52" s="17">
        <v>0</v>
      </c>
      <c r="AZ52" s="11"/>
      <c r="BA52" s="8"/>
      <c r="BB52" s="40"/>
      <c r="BC52" s="40"/>
      <c r="BD52" s="40"/>
      <c r="BE52" s="40"/>
    </row>
    <row r="53" spans="1:57" ht="12.95" customHeight="1">
      <c r="A53" s="4" t="s">
        <v>55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9">
        <v>13.692307692307695</v>
      </c>
      <c r="AV53" s="9">
        <v>0</v>
      </c>
      <c r="AW53" s="10">
        <v>0</v>
      </c>
      <c r="AX53" s="9">
        <v>0</v>
      </c>
      <c r="AY53" s="17">
        <v>0</v>
      </c>
      <c r="AZ53" s="11"/>
      <c r="BA53" s="8"/>
      <c r="BB53" s="40"/>
      <c r="BC53" s="40"/>
      <c r="BD53" s="40"/>
      <c r="BE53" s="40"/>
    </row>
    <row r="54" spans="1:57" ht="12.95" customHeight="1">
      <c r="A54" s="4" t="s">
        <v>56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9">
        <v>322.98461538461544</v>
      </c>
      <c r="AV54" s="9">
        <v>358.09230769230771</v>
      </c>
      <c r="AW54" s="10">
        <v>602.01538461538473</v>
      </c>
      <c r="AX54" s="9">
        <v>287.83076923076925</v>
      </c>
      <c r="AY54" s="17">
        <v>212.52307692307693</v>
      </c>
      <c r="AZ54" s="11">
        <v>86.95</v>
      </c>
      <c r="BA54" s="8">
        <v>342.49230769230769</v>
      </c>
      <c r="BB54" s="35">
        <v>791.04615384615397</v>
      </c>
      <c r="BC54" s="45">
        <v>611.96923076923065</v>
      </c>
      <c r="BD54" s="125">
        <v>493.7967692307692</v>
      </c>
      <c r="BE54" s="44">
        <v>348.81538461538463</v>
      </c>
    </row>
    <row r="55" spans="1:57" ht="12.95" customHeight="1">
      <c r="A55" s="4" t="s">
        <v>57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9"/>
      <c r="AV55" s="9"/>
      <c r="AW55" s="10"/>
      <c r="AX55" s="9"/>
      <c r="AY55" s="17"/>
      <c r="AZ55" s="11"/>
      <c r="BA55" s="8"/>
      <c r="BB55" s="35"/>
      <c r="BC55" s="40"/>
      <c r="BD55" s="40"/>
    </row>
    <row r="56" spans="1:57" ht="12.95" customHeight="1">
      <c r="A56" s="4" t="s">
        <v>58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9">
        <v>97.692307692307708</v>
      </c>
      <c r="AV56" s="9">
        <v>0</v>
      </c>
      <c r="AW56" s="10">
        <v>0</v>
      </c>
      <c r="AX56" s="9">
        <v>0</v>
      </c>
      <c r="AY56" s="17">
        <v>0</v>
      </c>
      <c r="AZ56" s="11"/>
      <c r="BA56" s="8"/>
      <c r="BB56" s="35"/>
      <c r="BC56" s="40"/>
      <c r="BD56" s="40"/>
      <c r="BE56" s="40"/>
    </row>
    <row r="57" spans="1:57" ht="12.95" customHeight="1">
      <c r="A57" s="4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9">
        <v>0</v>
      </c>
      <c r="AV57" s="9">
        <v>7.6923076923076934</v>
      </c>
      <c r="AW57" s="10">
        <v>7.6461538461538465</v>
      </c>
      <c r="AX57" s="9">
        <v>0</v>
      </c>
      <c r="AY57" s="17">
        <v>0</v>
      </c>
      <c r="AZ57" s="11">
        <v>2.08</v>
      </c>
      <c r="BA57" s="8"/>
      <c r="BB57" s="35"/>
      <c r="BC57" s="40"/>
      <c r="BD57" s="125">
        <v>0.25846153846153846</v>
      </c>
      <c r="BE57" s="40"/>
    </row>
    <row r="58" spans="1:57" ht="12.95" customHeight="1">
      <c r="A58" s="4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5">
        <v>1765</v>
      </c>
      <c r="AU58" s="9">
        <v>0</v>
      </c>
      <c r="AV58" s="9">
        <v>27.092307692307696</v>
      </c>
      <c r="AW58" s="10">
        <v>0</v>
      </c>
      <c r="AX58" s="9">
        <v>0</v>
      </c>
      <c r="AY58" s="17">
        <v>32.169230769230772</v>
      </c>
      <c r="AZ58" s="11"/>
      <c r="BA58" s="8">
        <v>5.3538461538461535</v>
      </c>
      <c r="BB58" s="35">
        <v>0.58461538461538465</v>
      </c>
      <c r="BC58" s="40"/>
      <c r="BD58" s="125">
        <v>142.51146153846153</v>
      </c>
      <c r="BE58" s="44">
        <v>35.384615384615387</v>
      </c>
    </row>
    <row r="59" spans="1:57" ht="12.95" customHeight="1">
      <c r="A59" s="4" t="s">
        <v>116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9">
        <v>0</v>
      </c>
      <c r="AV59" s="9">
        <v>0.24461538461538465</v>
      </c>
      <c r="AW59" s="10">
        <v>0</v>
      </c>
      <c r="AX59" s="9">
        <v>0</v>
      </c>
      <c r="AY59" s="17">
        <v>0</v>
      </c>
      <c r="AZ59" s="11"/>
      <c r="BA59" s="8"/>
      <c r="BB59" s="35"/>
      <c r="BC59" s="40"/>
      <c r="BD59" s="40"/>
      <c r="BE59" s="40"/>
    </row>
    <row r="60" spans="1:57" ht="12.95" customHeight="1">
      <c r="A60" s="4" t="s">
        <v>117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25"/>
      <c r="AV60" s="25"/>
      <c r="AW60" s="25"/>
      <c r="AX60" s="25"/>
      <c r="AY60" s="25"/>
      <c r="AZ60" s="25"/>
      <c r="BA60" s="8"/>
      <c r="BB60" s="35"/>
      <c r="BC60" s="40"/>
      <c r="BD60" s="40"/>
      <c r="BE60" s="40"/>
    </row>
    <row r="61" spans="1:57" ht="12.95" customHeight="1">
      <c r="A61" s="71" t="s">
        <v>118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9">
        <v>0</v>
      </c>
      <c r="AV61" s="9">
        <v>0.26153846153846161</v>
      </c>
      <c r="AW61" s="10">
        <v>6.1538461538461549E-2</v>
      </c>
      <c r="AX61" s="9">
        <v>3.4615384615384617E-2</v>
      </c>
      <c r="AY61" s="17">
        <v>0.10769230769230771</v>
      </c>
      <c r="AZ61" s="11">
        <v>0.86</v>
      </c>
      <c r="BA61" s="8">
        <v>0.71</v>
      </c>
      <c r="BB61" s="35">
        <v>153.84615384615384</v>
      </c>
      <c r="BC61" s="40"/>
      <c r="BD61" s="40"/>
      <c r="BE61" s="40"/>
    </row>
    <row r="62" spans="1:57" ht="12.75">
      <c r="A62" s="74" t="s">
        <v>123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9"/>
      <c r="AV62" s="9"/>
      <c r="AW62" s="10"/>
      <c r="AX62" s="9"/>
      <c r="AY62" s="17"/>
      <c r="AZ62" s="11"/>
      <c r="BA62" s="8">
        <v>159.2076923076923</v>
      </c>
      <c r="BB62" s="35"/>
      <c r="BC62" s="40"/>
      <c r="BD62" s="40"/>
      <c r="BE62" s="40"/>
    </row>
    <row r="63" spans="1:57" ht="12.95" customHeight="1">
      <c r="A63" s="73" t="s">
        <v>113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5">
        <v>486</v>
      </c>
      <c r="Z63" s="5">
        <v>1340</v>
      </c>
      <c r="AA63" s="5">
        <v>4698</v>
      </c>
      <c r="AB63" s="5">
        <v>2927</v>
      </c>
      <c r="AC63" s="5">
        <v>9311</v>
      </c>
      <c r="AD63" s="5">
        <v>7387</v>
      </c>
      <c r="AE63" s="5">
        <v>7000</v>
      </c>
      <c r="AF63" s="5">
        <v>7000</v>
      </c>
      <c r="AG63" s="5">
        <v>2758</v>
      </c>
      <c r="AH63" s="5">
        <v>4117</v>
      </c>
      <c r="AI63" s="5">
        <v>4100</v>
      </c>
      <c r="AJ63" s="5">
        <v>4500</v>
      </c>
      <c r="AK63" s="5">
        <v>4500</v>
      </c>
      <c r="AL63" s="5">
        <v>5500</v>
      </c>
      <c r="AM63" s="5">
        <v>5500</v>
      </c>
      <c r="AN63" s="5">
        <v>5500</v>
      </c>
      <c r="AO63" s="5">
        <v>5600</v>
      </c>
      <c r="AP63" s="5">
        <v>5500</v>
      </c>
      <c r="AQ63" s="5">
        <v>7500</v>
      </c>
      <c r="AR63" s="5">
        <v>22192</v>
      </c>
      <c r="AS63" s="5">
        <v>8061</v>
      </c>
      <c r="AT63" s="5">
        <v>20896</v>
      </c>
      <c r="AU63" s="25"/>
      <c r="AV63" s="25"/>
      <c r="AW63" s="25"/>
      <c r="AX63" s="25"/>
      <c r="AY63" s="25"/>
      <c r="AZ63" s="25"/>
      <c r="BA63" s="8"/>
      <c r="BB63" s="35"/>
      <c r="BC63" s="40"/>
      <c r="BD63" s="125">
        <v>0.50769230769230766</v>
      </c>
      <c r="BE63" s="40"/>
    </row>
    <row r="64" spans="1:57" s="85" customFormat="1" ht="12.95" customHeight="1">
      <c r="A64" s="78" t="s">
        <v>60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5">
        <v>1535</v>
      </c>
      <c r="AE64" s="95">
        <v>2425</v>
      </c>
      <c r="AF64" s="95">
        <v>2477</v>
      </c>
      <c r="AG64" s="95">
        <v>2492</v>
      </c>
      <c r="AH64" s="95">
        <v>3486</v>
      </c>
      <c r="AI64" s="95">
        <v>4800</v>
      </c>
      <c r="AJ64" s="95">
        <v>5399</v>
      </c>
      <c r="AK64" s="95">
        <v>6628</v>
      </c>
      <c r="AL64" s="95">
        <v>8920</v>
      </c>
      <c r="AM64" s="95">
        <v>6243</v>
      </c>
      <c r="AN64" s="95">
        <v>6404</v>
      </c>
      <c r="AO64" s="95">
        <v>6776</v>
      </c>
      <c r="AP64" s="95">
        <v>8457</v>
      </c>
      <c r="AQ64" s="95">
        <v>8000</v>
      </c>
      <c r="AR64" s="95">
        <v>3260</v>
      </c>
      <c r="AS64" s="95">
        <v>2000</v>
      </c>
      <c r="AT64" s="96">
        <f>AT65+AT66</f>
        <v>8577</v>
      </c>
      <c r="AU64" s="52">
        <f>SUM(AU65:AU67)</f>
        <v>6351.34</v>
      </c>
      <c r="AV64" s="52">
        <f t="shared" ref="AV64:AY64" si="3">SUM(AV65:AV67)</f>
        <v>8936.9599999999991</v>
      </c>
      <c r="AW64" s="52">
        <f t="shared" si="3"/>
        <v>10228</v>
      </c>
      <c r="AX64" s="52">
        <f t="shared" si="3"/>
        <v>18848.939999999999</v>
      </c>
      <c r="AY64" s="52">
        <f t="shared" si="3"/>
        <v>22027.190000000002</v>
      </c>
      <c r="AZ64" s="53">
        <f>SUM(AZ65:AZ67)</f>
        <v>22944.560000000001</v>
      </c>
      <c r="BA64" s="54">
        <v>10284.57</v>
      </c>
      <c r="BB64" s="55">
        <f>SUM(BB65:BB66)</f>
        <v>12390.475000000002</v>
      </c>
      <c r="BC64" s="55">
        <f>SUM(BC65:BC67)</f>
        <v>13357.48</v>
      </c>
      <c r="BD64" s="135">
        <v>15060.084000000001</v>
      </c>
      <c r="BE64" s="136">
        <v>23023.72</v>
      </c>
    </row>
    <row r="65" spans="1:57" s="28" customFormat="1" ht="12.95" customHeight="1">
      <c r="A65" s="65" t="s">
        <v>61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5">
        <v>408</v>
      </c>
      <c r="AD65" s="5">
        <v>1535</v>
      </c>
      <c r="AE65" s="5">
        <v>2425</v>
      </c>
      <c r="AF65" s="5">
        <v>2477</v>
      </c>
      <c r="AG65" s="5">
        <v>2492</v>
      </c>
      <c r="AH65" s="5">
        <v>3486</v>
      </c>
      <c r="AI65" s="5">
        <v>4800</v>
      </c>
      <c r="AJ65" s="5">
        <v>5399</v>
      </c>
      <c r="AK65" s="5">
        <v>6628</v>
      </c>
      <c r="AL65" s="5">
        <v>8920</v>
      </c>
      <c r="AM65" s="5">
        <v>6243</v>
      </c>
      <c r="AN65" s="5">
        <v>6404</v>
      </c>
      <c r="AO65" s="5">
        <v>6776</v>
      </c>
      <c r="AP65" s="5">
        <v>8457</v>
      </c>
      <c r="AQ65" s="5">
        <v>8000</v>
      </c>
      <c r="AR65" s="5">
        <v>3260</v>
      </c>
      <c r="AS65" s="5">
        <v>2000</v>
      </c>
      <c r="AT65" s="5">
        <v>6878</v>
      </c>
      <c r="AU65" s="9">
        <v>4951.55</v>
      </c>
      <c r="AV65" s="9">
        <v>5362</v>
      </c>
      <c r="AW65" s="10">
        <v>3258</v>
      </c>
      <c r="AX65" s="9">
        <v>3446.6</v>
      </c>
      <c r="AY65" s="21">
        <v>4563</v>
      </c>
      <c r="AZ65" s="18">
        <v>5438.56</v>
      </c>
      <c r="BA65" s="8">
        <v>5337.5170000000007</v>
      </c>
      <c r="BB65" s="35">
        <v>3525.8900000000008</v>
      </c>
      <c r="BC65" s="35">
        <v>5272.9700000000012</v>
      </c>
      <c r="BD65" s="126">
        <v>3378.2159999999999</v>
      </c>
      <c r="BE65" s="44">
        <v>7102.88</v>
      </c>
    </row>
    <row r="66" spans="1:57" ht="12.95" customHeight="1">
      <c r="A66" s="4" t="s">
        <v>62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5">
        <v>1699</v>
      </c>
      <c r="AU66" s="9">
        <v>1399.7899999999997</v>
      </c>
      <c r="AV66" s="9">
        <v>3574.96</v>
      </c>
      <c r="AW66" s="10">
        <v>6970</v>
      </c>
      <c r="AX66" s="9">
        <v>15377</v>
      </c>
      <c r="AY66" s="17">
        <v>17423.240000000002</v>
      </c>
      <c r="AZ66" s="18">
        <v>17407.2</v>
      </c>
      <c r="BA66" s="8">
        <v>4947.0529999999999</v>
      </c>
      <c r="BB66" s="35">
        <v>8864.5850000000009</v>
      </c>
      <c r="BC66" s="35">
        <v>8084.5099999999993</v>
      </c>
      <c r="BD66" s="126">
        <v>11657.918</v>
      </c>
      <c r="BE66" s="44">
        <v>15816.45</v>
      </c>
    </row>
    <row r="67" spans="1:57" ht="12.95" customHeight="1">
      <c r="A67" s="71" t="s">
        <v>63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9"/>
      <c r="AV67" s="9"/>
      <c r="AW67" s="10">
        <v>0</v>
      </c>
      <c r="AX67" s="9">
        <v>25.34</v>
      </c>
      <c r="AY67" s="17">
        <v>40.950000000000003</v>
      </c>
      <c r="AZ67" s="18">
        <v>98.8</v>
      </c>
      <c r="BA67" s="8"/>
      <c r="BC67" s="37"/>
      <c r="BD67" s="127">
        <v>23.95</v>
      </c>
      <c r="BE67" s="44">
        <v>104.39</v>
      </c>
    </row>
    <row r="68" spans="1:57" s="85" customFormat="1" ht="12.95" customHeight="1">
      <c r="A68" s="76" t="s">
        <v>64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8">
        <v>33177</v>
      </c>
      <c r="AE68" s="98">
        <v>32650</v>
      </c>
      <c r="AF68" s="98">
        <v>32650</v>
      </c>
      <c r="AG68" s="98">
        <v>32022</v>
      </c>
      <c r="AH68" s="98">
        <v>31560</v>
      </c>
      <c r="AI68" s="98">
        <v>32300</v>
      </c>
      <c r="AJ68" s="98">
        <v>32350</v>
      </c>
      <c r="AK68" s="98">
        <v>32400</v>
      </c>
      <c r="AL68" s="98">
        <v>32450</v>
      </c>
      <c r="AM68" s="98">
        <v>32550</v>
      </c>
      <c r="AN68" s="98">
        <v>32650</v>
      </c>
      <c r="AO68" s="98">
        <v>32750</v>
      </c>
      <c r="AP68" s="98">
        <v>32630</v>
      </c>
      <c r="AQ68" s="98">
        <v>32630</v>
      </c>
      <c r="AR68" s="98">
        <v>32828</v>
      </c>
      <c r="AS68" s="98">
        <v>33500</v>
      </c>
      <c r="AT68" s="98">
        <v>20890</v>
      </c>
      <c r="AU68" s="67">
        <f t="shared" ref="AU68:AZ68" si="4">AU69+AU83</f>
        <v>28834.581538461545</v>
      </c>
      <c r="AV68" s="67">
        <f t="shared" si="4"/>
        <v>38151.913461538476</v>
      </c>
      <c r="AW68" s="67">
        <f t="shared" si="4"/>
        <v>25346.113846153847</v>
      </c>
      <c r="AX68" s="67">
        <f t="shared" si="4"/>
        <v>29570.84538461539</v>
      </c>
      <c r="AY68" s="67">
        <f t="shared" si="4"/>
        <v>35384.596923076926</v>
      </c>
      <c r="AZ68" s="68">
        <f t="shared" si="4"/>
        <v>30945.989999999998</v>
      </c>
      <c r="BA68" s="69">
        <v>15955.83823076923</v>
      </c>
      <c r="BB68" s="70">
        <f>BB69+BB83</f>
        <v>13323.343076923078</v>
      </c>
      <c r="BC68" s="70">
        <f>BC69+BC83</f>
        <v>17939.653153846153</v>
      </c>
      <c r="BD68" s="137">
        <v>8817.3800769230766</v>
      </c>
      <c r="BE68" s="138">
        <v>12383.912076923076</v>
      </c>
    </row>
    <row r="69" spans="1:57" s="85" customFormat="1" ht="12.95" customHeight="1">
      <c r="A69" s="77" t="s">
        <v>65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100">
        <v>30000</v>
      </c>
      <c r="U69" s="100">
        <v>30000</v>
      </c>
      <c r="V69" s="100">
        <v>30000</v>
      </c>
      <c r="W69" s="100">
        <v>30000</v>
      </c>
      <c r="X69" s="100">
        <v>30215</v>
      </c>
      <c r="Y69" s="100">
        <v>30000</v>
      </c>
      <c r="Z69" s="100">
        <v>27500</v>
      </c>
      <c r="AA69" s="100">
        <v>27500</v>
      </c>
      <c r="AB69" s="100">
        <v>30000</v>
      </c>
      <c r="AC69" s="100">
        <v>30000</v>
      </c>
      <c r="AD69" s="100">
        <v>30000</v>
      </c>
      <c r="AE69" s="100">
        <v>30000</v>
      </c>
      <c r="AF69" s="100">
        <v>30000</v>
      </c>
      <c r="AG69" s="100">
        <v>30000</v>
      </c>
      <c r="AH69" s="100">
        <v>30000</v>
      </c>
      <c r="AI69" s="100">
        <v>30000</v>
      </c>
      <c r="AJ69" s="100">
        <v>30000</v>
      </c>
      <c r="AK69" s="100">
        <v>30000</v>
      </c>
      <c r="AL69" s="100">
        <v>30000</v>
      </c>
      <c r="AM69" s="100">
        <v>30000</v>
      </c>
      <c r="AN69" s="100">
        <v>30000</v>
      </c>
      <c r="AO69" s="100">
        <v>30000</v>
      </c>
      <c r="AP69" s="100">
        <v>30000</v>
      </c>
      <c r="AQ69" s="100">
        <v>30000</v>
      </c>
      <c r="AR69" s="100">
        <v>30000</v>
      </c>
      <c r="AS69" s="100">
        <v>30000</v>
      </c>
      <c r="AT69" s="100">
        <v>17486</v>
      </c>
      <c r="AU69" s="56">
        <f t="shared" ref="AU69:AZ69" si="5">SUM(AU70:AU82)</f>
        <v>25236.581538461545</v>
      </c>
      <c r="AV69" s="56">
        <f t="shared" si="5"/>
        <v>37155.958461538474</v>
      </c>
      <c r="AW69" s="56">
        <f t="shared" si="5"/>
        <v>22460.393846153846</v>
      </c>
      <c r="AX69" s="56">
        <f t="shared" si="5"/>
        <v>26025.77538461539</v>
      </c>
      <c r="AY69" s="56">
        <f t="shared" si="5"/>
        <v>30940.656923076927</v>
      </c>
      <c r="AZ69" s="57">
        <f t="shared" si="5"/>
        <v>25554.19</v>
      </c>
      <c r="BA69" s="58">
        <v>14790.39123076923</v>
      </c>
      <c r="BB69" s="59">
        <f>SUM(BB70:BB82)</f>
        <v>12335.493076923078</v>
      </c>
      <c r="BC69" s="101">
        <f>SUM(BC70:BC82)</f>
        <v>17811.686153846153</v>
      </c>
      <c r="BD69" s="139">
        <v>7516.7990769230773</v>
      </c>
      <c r="BE69" s="101">
        <v>10285.023076923075</v>
      </c>
    </row>
    <row r="70" spans="1:57" s="28" customFormat="1" ht="12.95" customHeight="1">
      <c r="A70" s="65" t="s">
        <v>92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9">
        <v>22061.630769230775</v>
      </c>
      <c r="AV70" s="9">
        <v>35605.118461538463</v>
      </c>
      <c r="AW70" s="9">
        <v>18966.278461538463</v>
      </c>
      <c r="AX70" s="9">
        <v>20864.030769230772</v>
      </c>
      <c r="AY70" s="17">
        <v>28126.43</v>
      </c>
      <c r="AZ70" s="11">
        <v>23013.45</v>
      </c>
      <c r="BA70" s="8">
        <v>12898.444615384615</v>
      </c>
      <c r="BB70" s="35">
        <v>10876.784615384615</v>
      </c>
      <c r="BC70" s="35">
        <v>13138.738461538462</v>
      </c>
      <c r="BD70" s="126">
        <v>6565</v>
      </c>
      <c r="BE70" s="44">
        <v>9106.6384615384613</v>
      </c>
    </row>
    <row r="71" spans="1:57" ht="12.95" customHeight="1">
      <c r="A71" s="4" t="s">
        <v>66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9">
        <v>795.03076923076935</v>
      </c>
      <c r="AV71" s="9">
        <v>586.99538461538464</v>
      </c>
      <c r="AW71" s="10">
        <v>1621.1630769230769</v>
      </c>
      <c r="AX71" s="9">
        <v>3649.8307692307703</v>
      </c>
      <c r="AY71" s="17">
        <v>733.12230769230791</v>
      </c>
      <c r="AZ71" s="11">
        <v>714.92</v>
      </c>
      <c r="BA71" s="8">
        <v>544.05384615384594</v>
      </c>
      <c r="BB71" s="35">
        <v>358.07692307692309</v>
      </c>
      <c r="BC71" s="35">
        <v>948.03076923076924</v>
      </c>
      <c r="BD71" s="127">
        <v>258.07846153846151</v>
      </c>
      <c r="BE71" s="44">
        <v>397.53846153846155</v>
      </c>
    </row>
    <row r="72" spans="1:57" ht="12.95" customHeight="1">
      <c r="A72" s="4" t="s">
        <v>67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9">
        <v>528.80153846153848</v>
      </c>
      <c r="AV72" s="9">
        <v>22.81538461538462</v>
      </c>
      <c r="AW72" s="10">
        <v>177.69846153846154</v>
      </c>
      <c r="AX72" s="9">
        <v>19.153846153846157</v>
      </c>
      <c r="AY72" s="17">
        <v>123.657692307692</v>
      </c>
      <c r="AZ72" s="11">
        <v>134.51</v>
      </c>
      <c r="BA72" s="8">
        <v>75.129230769230787</v>
      </c>
      <c r="BB72" s="35">
        <v>64.304615384615389</v>
      </c>
      <c r="BC72" s="35">
        <v>103.62307692307688</v>
      </c>
      <c r="BD72" s="127">
        <v>43.598461538461542</v>
      </c>
      <c r="BE72" s="44">
        <v>33.692307692307686</v>
      </c>
    </row>
    <row r="73" spans="1:57" ht="12.95" customHeight="1">
      <c r="A73" s="4" t="s">
        <v>68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9">
        <v>1102.8507692307694</v>
      </c>
      <c r="AV73" s="9">
        <v>366.98461538461544</v>
      </c>
      <c r="AW73" s="10">
        <v>1192.323076923077</v>
      </c>
      <c r="AX73" s="9">
        <v>1413.7230769230771</v>
      </c>
      <c r="AY73" s="17">
        <v>1445.0000000000002</v>
      </c>
      <c r="AZ73" s="11">
        <v>793.26</v>
      </c>
      <c r="BA73" s="8">
        <v>662.4384615384613</v>
      </c>
      <c r="BB73" s="35">
        <v>642.03846153846155</v>
      </c>
      <c r="BC73" s="35">
        <v>3282.5907692307687</v>
      </c>
      <c r="BD73" s="127">
        <v>302.61615384615379</v>
      </c>
      <c r="BE73" s="44">
        <v>365.47692307692307</v>
      </c>
    </row>
    <row r="74" spans="1:57" ht="12.95" customHeight="1">
      <c r="A74" s="4" t="s">
        <v>69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9">
        <v>330.53230769230777</v>
      </c>
      <c r="AV74" s="9">
        <v>338.35230769230776</v>
      </c>
      <c r="AW74" s="10">
        <v>224.06615384615387</v>
      </c>
      <c r="AX74" s="9">
        <v>39.636923076923082</v>
      </c>
      <c r="AY74" s="17">
        <v>231.52384615384599</v>
      </c>
      <c r="AZ74" s="11">
        <v>466.02</v>
      </c>
      <c r="BA74" s="8">
        <v>267.96000000000004</v>
      </c>
      <c r="BB74" s="35">
        <v>138.88769230769236</v>
      </c>
      <c r="BC74" s="35">
        <v>11.12</v>
      </c>
      <c r="BD74" s="127">
        <v>85.056923076923084</v>
      </c>
      <c r="BE74" s="44">
        <v>110.97692307692307</v>
      </c>
    </row>
    <row r="75" spans="1:57" ht="12.95" customHeight="1">
      <c r="A75" s="4" t="s">
        <v>70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9">
        <v>0.56923076923076932</v>
      </c>
      <c r="AV75" s="9">
        <v>3.6615384615384619</v>
      </c>
      <c r="AW75" s="10">
        <v>7.6307692307692321</v>
      </c>
      <c r="AX75" s="9">
        <v>30.723076923076924</v>
      </c>
      <c r="AY75" s="17">
        <v>12.738461538461539</v>
      </c>
      <c r="AZ75" s="11">
        <v>1.69</v>
      </c>
      <c r="BA75" s="8">
        <v>12.545384615384613</v>
      </c>
      <c r="BB75" s="35">
        <v>9.9430769230769229</v>
      </c>
      <c r="BC75" s="35">
        <v>7.6461538461538456</v>
      </c>
      <c r="BD75" s="127">
        <v>4.907692307692308</v>
      </c>
      <c r="BE75" s="44">
        <v>9.523076923076923</v>
      </c>
    </row>
    <row r="76" spans="1:57" ht="12.95" customHeight="1">
      <c r="A76" s="4" t="s">
        <v>71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9"/>
      <c r="AV76" s="9"/>
      <c r="AW76" s="10"/>
      <c r="AX76" s="9"/>
      <c r="AY76" s="17"/>
      <c r="AZ76" s="11"/>
      <c r="BA76" s="16"/>
      <c r="BB76" s="35">
        <v>0.02</v>
      </c>
      <c r="BC76" s="37"/>
      <c r="BD76" s="40"/>
      <c r="BE76" s="40"/>
    </row>
    <row r="77" spans="1:57" ht="12.95" customHeight="1">
      <c r="A77" s="4" t="s">
        <v>72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9">
        <v>151.43076923076924</v>
      </c>
      <c r="AV77" s="9">
        <v>60.323076923076933</v>
      </c>
      <c r="AW77" s="10">
        <v>162.49230769230769</v>
      </c>
      <c r="AX77" s="9">
        <v>0</v>
      </c>
      <c r="AY77" s="17">
        <v>169.07538461538502</v>
      </c>
      <c r="AZ77" s="11">
        <v>201.54</v>
      </c>
      <c r="BA77" s="8">
        <v>153.81</v>
      </c>
      <c r="BB77" s="35">
        <v>82.75</v>
      </c>
      <c r="BC77" s="35">
        <v>148.66</v>
      </c>
      <c r="BD77" s="127">
        <v>109.67076923076924</v>
      </c>
      <c r="BE77" s="44">
        <v>108.30769230769231</v>
      </c>
    </row>
    <row r="78" spans="1:57" ht="12.95" customHeight="1">
      <c r="A78" s="4" t="s">
        <v>73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9">
        <v>32.923076923076927</v>
      </c>
      <c r="AV78" s="9">
        <v>17.584615384615386</v>
      </c>
      <c r="AW78" s="10">
        <v>4.7692307692307701</v>
      </c>
      <c r="AX78" s="9">
        <v>1.0923076923076924</v>
      </c>
      <c r="AY78" s="17">
        <v>15.876923076923079</v>
      </c>
      <c r="AZ78" s="11">
        <v>13.79</v>
      </c>
      <c r="BA78" s="8">
        <v>15.936923076923076</v>
      </c>
      <c r="BB78" s="35">
        <v>3.4184615384615382</v>
      </c>
      <c r="BC78" s="35">
        <v>30.86461538461538</v>
      </c>
      <c r="BD78" s="127">
        <v>8.5953846153846154</v>
      </c>
      <c r="BE78" s="44">
        <v>3.3692307692307693</v>
      </c>
    </row>
    <row r="79" spans="1:57" ht="12.95" customHeight="1">
      <c r="A79" s="4" t="s">
        <v>74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9">
        <v>11.476923076923077</v>
      </c>
      <c r="AV79" s="9">
        <v>20.30769230769231</v>
      </c>
      <c r="AW79" s="10">
        <v>15.027692307692311</v>
      </c>
      <c r="AX79" s="9">
        <v>0</v>
      </c>
      <c r="AY79" s="17">
        <v>1.5230769230769232</v>
      </c>
      <c r="AZ79" s="18"/>
      <c r="BA79" s="8"/>
      <c r="BB79" s="40"/>
      <c r="BC79" s="37"/>
      <c r="BD79" s="40"/>
      <c r="BE79" s="40"/>
    </row>
    <row r="80" spans="1:57" ht="12.95" customHeight="1">
      <c r="A80" s="4" t="s">
        <v>75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9">
        <v>0.28923076923076929</v>
      </c>
      <c r="AV80" s="9">
        <v>10.000000000000002</v>
      </c>
      <c r="AW80" s="10">
        <v>1.0769230769230771</v>
      </c>
      <c r="AX80" s="9">
        <v>7.5846153846153852</v>
      </c>
      <c r="AY80" s="17">
        <v>1.0769230769230771</v>
      </c>
      <c r="AZ80" s="11">
        <v>46.83</v>
      </c>
      <c r="BA80" s="8">
        <v>34.446153846153848</v>
      </c>
      <c r="BB80" s="35">
        <v>33.236923076923077</v>
      </c>
      <c r="BC80" s="35">
        <v>12.030769230769229</v>
      </c>
      <c r="BD80" s="127">
        <v>2.3230769230769228</v>
      </c>
      <c r="BE80" s="44">
        <v>1.5769230769230766</v>
      </c>
    </row>
    <row r="81" spans="1:57" ht="12.95" customHeight="1">
      <c r="A81" s="4" t="s">
        <v>135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34"/>
      <c r="AV81" s="34"/>
      <c r="AW81" s="43"/>
      <c r="AX81" s="34"/>
      <c r="AY81" s="36"/>
      <c r="AZ81" s="44"/>
      <c r="BA81" s="38"/>
      <c r="BB81" s="35"/>
      <c r="BC81" s="35"/>
      <c r="BD81" s="127">
        <v>54.61538461538462</v>
      </c>
      <c r="BE81" s="44">
        <v>14.769230769230768</v>
      </c>
    </row>
    <row r="82" spans="1:57" ht="12.95" customHeight="1">
      <c r="A82" s="71" t="s">
        <v>76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9">
        <v>221.04615384615389</v>
      </c>
      <c r="AV82" s="9">
        <v>123.81538461538464</v>
      </c>
      <c r="AW82" s="10">
        <v>87.867692307692323</v>
      </c>
      <c r="AX82" s="9">
        <v>0</v>
      </c>
      <c r="AY82" s="17">
        <v>80.632307692307705</v>
      </c>
      <c r="AZ82" s="11">
        <v>168.18</v>
      </c>
      <c r="BA82" s="8">
        <v>125.62738461538467</v>
      </c>
      <c r="BB82" s="35">
        <v>126.03230769230768</v>
      </c>
      <c r="BC82" s="35">
        <v>128.38153846153847</v>
      </c>
      <c r="BD82" s="127">
        <v>82.498461538461527</v>
      </c>
      <c r="BE82" s="44">
        <v>133.15384615384613</v>
      </c>
    </row>
    <row r="83" spans="1:57" s="28" customFormat="1" ht="12.95" customHeight="1">
      <c r="A83" s="108" t="s">
        <v>77</v>
      </c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5">
        <v>3177</v>
      </c>
      <c r="AE83" s="105">
        <v>2650</v>
      </c>
      <c r="AF83" s="105">
        <v>2650</v>
      </c>
      <c r="AG83" s="105">
        <v>2022</v>
      </c>
      <c r="AH83" s="105">
        <v>2828</v>
      </c>
      <c r="AI83" s="105">
        <v>2300</v>
      </c>
      <c r="AJ83" s="105">
        <v>2350</v>
      </c>
      <c r="AK83" s="105">
        <v>2400</v>
      </c>
      <c r="AL83" s="105">
        <v>2450</v>
      </c>
      <c r="AM83" s="105">
        <v>2550</v>
      </c>
      <c r="AN83" s="105">
        <v>2650</v>
      </c>
      <c r="AO83" s="105">
        <v>2750</v>
      </c>
      <c r="AP83" s="105">
        <v>2630</v>
      </c>
      <c r="AQ83" s="105">
        <v>2630</v>
      </c>
      <c r="AR83" s="105">
        <v>2828</v>
      </c>
      <c r="AS83" s="105">
        <v>3500</v>
      </c>
      <c r="AT83" s="105">
        <v>3404</v>
      </c>
      <c r="AU83" s="22">
        <f>SUM(AU84:AU89)</f>
        <v>3598</v>
      </c>
      <c r="AV83" s="22">
        <f>SUM(AV84:AV89)</f>
        <v>995.95499999999993</v>
      </c>
      <c r="AW83" s="22">
        <f>SUM(AW84:AW89)</f>
        <v>2885.7200000000003</v>
      </c>
      <c r="AX83" s="22">
        <f>SUM(AX84:AX89)</f>
        <v>3545.0699999999997</v>
      </c>
      <c r="AY83" s="22">
        <f>SUM(AY84:AY89)</f>
        <v>4443.9400000000005</v>
      </c>
      <c r="AZ83" s="20">
        <f>SUM(AZ84:AZ88)</f>
        <v>5391.8</v>
      </c>
      <c r="BA83" s="7">
        <v>1165.4470000000001</v>
      </c>
      <c r="BB83" s="106">
        <f>SUM(BB91+BB88+BB87+BB86+BB85+BB84)</f>
        <v>987.85</v>
      </c>
      <c r="BC83" s="106">
        <f>SUM(BC84:BC89)</f>
        <v>127.96700000000001</v>
      </c>
      <c r="BD83" s="122">
        <v>1300.5810000000001</v>
      </c>
      <c r="BE83" s="39">
        <v>2098.8890000000001</v>
      </c>
    </row>
    <row r="84" spans="1:57" s="28" customFormat="1" ht="12.95" customHeight="1">
      <c r="A84" s="65" t="s">
        <v>78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5">
        <v>2887</v>
      </c>
      <c r="AD84" s="5">
        <v>950</v>
      </c>
      <c r="AE84" s="5">
        <v>790</v>
      </c>
      <c r="AF84" s="5">
        <v>790</v>
      </c>
      <c r="AG84" s="5">
        <v>511</v>
      </c>
      <c r="AH84" s="5">
        <v>528</v>
      </c>
      <c r="AI84" s="5">
        <v>800</v>
      </c>
      <c r="AJ84" s="5">
        <v>850</v>
      </c>
      <c r="AK84" s="5">
        <v>900</v>
      </c>
      <c r="AL84" s="5">
        <v>950</v>
      </c>
      <c r="AM84" s="5">
        <v>1000</v>
      </c>
      <c r="AN84" s="5">
        <v>1050</v>
      </c>
      <c r="AO84" s="5">
        <v>1100</v>
      </c>
      <c r="AP84" s="5">
        <v>540</v>
      </c>
      <c r="AQ84" s="5">
        <v>540</v>
      </c>
      <c r="AR84" s="5">
        <v>528</v>
      </c>
      <c r="AS84" s="5">
        <v>850</v>
      </c>
      <c r="AT84" s="5">
        <v>800</v>
      </c>
      <c r="AU84" s="9">
        <v>848</v>
      </c>
      <c r="AV84" s="9">
        <v>587.40499999999997</v>
      </c>
      <c r="AW84" s="10">
        <v>2500</v>
      </c>
      <c r="AX84" s="9">
        <v>1220</v>
      </c>
      <c r="AY84" s="17">
        <v>1600</v>
      </c>
      <c r="AZ84" s="11">
        <v>1650</v>
      </c>
      <c r="BA84" s="8">
        <v>459.76800000000009</v>
      </c>
      <c r="BB84" s="35">
        <v>388.63</v>
      </c>
      <c r="BC84" s="35">
        <v>60.134999999999998</v>
      </c>
      <c r="BD84" s="127">
        <v>833.47500000000002</v>
      </c>
      <c r="BE84" s="44">
        <v>1551.259</v>
      </c>
    </row>
    <row r="85" spans="1:57" s="28" customFormat="1" ht="12.95" customHeight="1">
      <c r="A85" s="4" t="s">
        <v>120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9"/>
      <c r="AV85" s="9"/>
      <c r="AW85" s="10"/>
      <c r="AX85" s="9"/>
      <c r="AY85" s="17">
        <v>43.2</v>
      </c>
      <c r="AZ85" s="11">
        <v>230</v>
      </c>
      <c r="BA85" s="8">
        <v>9.0650000000000013</v>
      </c>
      <c r="BB85" s="35">
        <v>15.6</v>
      </c>
      <c r="BC85" s="37"/>
      <c r="BD85" s="127">
        <v>2</v>
      </c>
      <c r="BE85" s="44">
        <v>22.45</v>
      </c>
    </row>
    <row r="86" spans="1:57" s="28" customFormat="1" ht="12.95" customHeight="1">
      <c r="A86" s="4" t="s">
        <v>79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5">
        <v>11</v>
      </c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5">
        <v>4</v>
      </c>
      <c r="AU86" s="9">
        <v>0</v>
      </c>
      <c r="AV86" s="9">
        <v>0</v>
      </c>
      <c r="AW86" s="10">
        <v>8.57</v>
      </c>
      <c r="AX86" s="9">
        <v>4.8600000000000003</v>
      </c>
      <c r="AY86" s="17">
        <v>0.32</v>
      </c>
      <c r="AZ86" s="11">
        <v>1.8</v>
      </c>
      <c r="BA86" s="32"/>
      <c r="BB86" s="35">
        <v>137.1</v>
      </c>
      <c r="BC86" s="37"/>
      <c r="BD86" s="37"/>
    </row>
    <row r="87" spans="1:57" s="28" customFormat="1" ht="12.95" customHeight="1">
      <c r="A87" s="4" t="s">
        <v>119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5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9">
        <v>0</v>
      </c>
      <c r="AV87" s="9">
        <v>89</v>
      </c>
      <c r="AW87" s="10">
        <v>0</v>
      </c>
      <c r="AX87" s="9">
        <v>0</v>
      </c>
      <c r="AY87" s="17">
        <v>0.42</v>
      </c>
      <c r="AZ87" s="11">
        <v>0</v>
      </c>
      <c r="BA87" s="8"/>
      <c r="BB87" s="37"/>
      <c r="BC87" s="37"/>
      <c r="BD87" s="37"/>
      <c r="BE87" s="37"/>
    </row>
    <row r="88" spans="1:57" s="28" customFormat="1" ht="12.95" customHeight="1">
      <c r="A88" s="4" t="s">
        <v>80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5">
        <v>2227</v>
      </c>
      <c r="AE88" s="5">
        <v>1860</v>
      </c>
      <c r="AF88" s="5">
        <v>1860</v>
      </c>
      <c r="AG88" s="5">
        <v>1500</v>
      </c>
      <c r="AH88" s="5">
        <v>2300</v>
      </c>
      <c r="AI88" s="5">
        <v>1500</v>
      </c>
      <c r="AJ88" s="5">
        <v>1500</v>
      </c>
      <c r="AK88" s="5">
        <v>1500</v>
      </c>
      <c r="AL88" s="5">
        <v>1500</v>
      </c>
      <c r="AM88" s="5">
        <v>1550</v>
      </c>
      <c r="AN88" s="5">
        <v>1600</v>
      </c>
      <c r="AO88" s="5">
        <v>1650</v>
      </c>
      <c r="AP88" s="5">
        <v>2090</v>
      </c>
      <c r="AQ88" s="5">
        <v>2090</v>
      </c>
      <c r="AR88" s="5">
        <v>2300</v>
      </c>
      <c r="AS88" s="5">
        <v>2650</v>
      </c>
      <c r="AT88" s="5">
        <v>2600</v>
      </c>
      <c r="AU88" s="9">
        <v>2750</v>
      </c>
      <c r="AV88" s="9">
        <v>319.55</v>
      </c>
      <c r="AW88" s="10">
        <v>361.65</v>
      </c>
      <c r="AX88" s="9">
        <v>2300</v>
      </c>
      <c r="AY88" s="17">
        <v>2800</v>
      </c>
      <c r="AZ88" s="11">
        <v>3510</v>
      </c>
      <c r="BA88" s="8">
        <v>692.00200000000007</v>
      </c>
      <c r="BB88" s="35">
        <v>446.38500000000005</v>
      </c>
      <c r="BC88" s="35">
        <v>67.832000000000008</v>
      </c>
      <c r="BD88" s="127">
        <v>465.10599999999999</v>
      </c>
      <c r="BE88" s="44">
        <v>525.18000000000006</v>
      </c>
    </row>
    <row r="89" spans="1:57" ht="12.95" customHeight="1">
      <c r="A89" s="4" t="s">
        <v>81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9">
        <v>0</v>
      </c>
      <c r="AV89" s="9">
        <v>0</v>
      </c>
      <c r="AW89" s="10">
        <v>15.5</v>
      </c>
      <c r="AX89" s="9">
        <v>20.21</v>
      </c>
      <c r="AY89" s="17">
        <v>0</v>
      </c>
      <c r="AZ89" s="25"/>
      <c r="BA89" s="16"/>
      <c r="BB89" s="40"/>
      <c r="BC89" s="40"/>
      <c r="BD89" s="40"/>
    </row>
    <row r="90" spans="1:57" ht="12.95" customHeight="1">
      <c r="A90" s="71" t="s">
        <v>82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26"/>
      <c r="AV90" s="12">
        <v>11792469</v>
      </c>
      <c r="AW90" s="12">
        <v>16500000</v>
      </c>
      <c r="AX90" s="27">
        <v>16500000</v>
      </c>
      <c r="AY90" s="27">
        <v>20584850</v>
      </c>
      <c r="AZ90" s="12">
        <v>9470441</v>
      </c>
      <c r="BA90" s="13">
        <v>9260292</v>
      </c>
      <c r="BB90" s="41">
        <v>9701475</v>
      </c>
      <c r="BC90" s="41">
        <v>4316701</v>
      </c>
      <c r="BD90" s="128">
        <v>10819180</v>
      </c>
      <c r="BE90" s="129">
        <v>16860796</v>
      </c>
    </row>
    <row r="91" spans="1:57" ht="12.95" customHeight="1">
      <c r="A91" s="72" t="s">
        <v>124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26"/>
      <c r="AV91" s="12"/>
      <c r="AW91" s="12"/>
      <c r="AX91" s="27"/>
      <c r="AY91" s="27"/>
      <c r="AZ91" s="12"/>
      <c r="BA91" s="8">
        <v>4.6119999999999992</v>
      </c>
      <c r="BB91" s="35">
        <v>0.13500000000000001</v>
      </c>
      <c r="BC91" s="40"/>
      <c r="BD91" s="40"/>
      <c r="BE91" s="35">
        <v>7</v>
      </c>
    </row>
    <row r="92" spans="1:57" ht="12.95" customHeight="1">
      <c r="A92" s="63" t="s">
        <v>83</v>
      </c>
      <c r="B92" s="64">
        <v>775</v>
      </c>
      <c r="C92" s="64">
        <v>1340</v>
      </c>
      <c r="D92" s="64">
        <v>1635</v>
      </c>
      <c r="E92" s="64">
        <v>2910</v>
      </c>
      <c r="F92" s="64">
        <v>4080</v>
      </c>
      <c r="G92" s="64">
        <v>4690</v>
      </c>
      <c r="H92" s="64">
        <v>4800</v>
      </c>
      <c r="I92" s="64">
        <v>15722</v>
      </c>
      <c r="J92" s="64">
        <v>4630</v>
      </c>
      <c r="K92" s="64">
        <v>4540</v>
      </c>
      <c r="L92" s="64">
        <v>6725</v>
      </c>
      <c r="M92" s="64">
        <v>4950</v>
      </c>
      <c r="N92" s="64">
        <v>4330</v>
      </c>
      <c r="O92" s="64">
        <v>4981</v>
      </c>
      <c r="P92" s="64">
        <v>5125</v>
      </c>
      <c r="Q92" s="64">
        <v>5285</v>
      </c>
      <c r="R92" s="64">
        <v>5514</v>
      </c>
      <c r="S92" s="64">
        <v>5867</v>
      </c>
      <c r="T92" s="66">
        <f>T69+T4</f>
        <v>36732</v>
      </c>
      <c r="U92" s="64">
        <v>55472</v>
      </c>
      <c r="V92" s="64">
        <v>62926</v>
      </c>
      <c r="W92" s="64">
        <v>92966</v>
      </c>
      <c r="X92" s="64">
        <v>101581</v>
      </c>
      <c r="Y92" s="64">
        <v>103470</v>
      </c>
      <c r="Z92" s="64">
        <v>100972</v>
      </c>
      <c r="AA92" s="64">
        <v>106442</v>
      </c>
      <c r="AB92" s="64">
        <v>115029</v>
      </c>
      <c r="AC92" s="64">
        <v>119987</v>
      </c>
      <c r="AD92" s="64">
        <v>120139</v>
      </c>
      <c r="AE92" s="64">
        <v>118877</v>
      </c>
      <c r="AF92" s="64">
        <v>120968</v>
      </c>
      <c r="AG92" s="64">
        <v>119407</v>
      </c>
      <c r="AH92" s="64">
        <v>134544</v>
      </c>
      <c r="AI92" s="64">
        <v>130759</v>
      </c>
      <c r="AJ92" s="64">
        <v>133583</v>
      </c>
      <c r="AK92" s="64">
        <v>135126</v>
      </c>
      <c r="AL92" s="64">
        <v>137925</v>
      </c>
      <c r="AM92" s="64">
        <v>134916</v>
      </c>
      <c r="AN92" s="64">
        <v>132648</v>
      </c>
      <c r="AO92" s="64">
        <v>133693</v>
      </c>
      <c r="AP92" s="64">
        <v>130771</v>
      </c>
      <c r="AQ92" s="64">
        <v>131094</v>
      </c>
      <c r="AR92" s="64">
        <v>134544</v>
      </c>
      <c r="AS92" s="64">
        <v>129245</v>
      </c>
      <c r="AT92" s="64">
        <v>119006</v>
      </c>
      <c r="AU92" s="60">
        <f>AU68+AU64+AU4</f>
        <v>146144.65769230772</v>
      </c>
      <c r="AV92" s="60">
        <f>AV68+AV64+AV4</f>
        <v>145372.74423076923</v>
      </c>
      <c r="AW92" s="60">
        <f>AW68+AW64+AW4</f>
        <v>124036.86538461542</v>
      </c>
      <c r="AX92" s="60">
        <f>AX68+AX64+AX4</f>
        <v>108099.38923076926</v>
      </c>
      <c r="AY92" s="60">
        <f>AY68+AY64+AY4</f>
        <v>139983.86461538463</v>
      </c>
      <c r="AZ92" s="61">
        <f>AZ4+AZ64+AZ68</f>
        <v>163491.9456384615</v>
      </c>
      <c r="BA92" s="62">
        <v>135169.17238461541</v>
      </c>
      <c r="BB92" s="61">
        <f>BB5+BB15+BB28+BB64+BB69+BB83</f>
        <v>131645.54499999998</v>
      </c>
      <c r="BC92" s="61">
        <f>BC4+BC64+BC68</f>
        <v>124537.63607692308</v>
      </c>
      <c r="BD92" s="120">
        <v>124761.39836230769</v>
      </c>
      <c r="BE92" s="121">
        <v>147364.76999999999</v>
      </c>
    </row>
    <row r="93" spans="1:57" ht="12.95" customHeight="1">
      <c r="A93" s="3" t="s">
        <v>134</v>
      </c>
      <c r="BA93" s="2"/>
    </row>
    <row r="94" spans="1:57" ht="12.95" customHeight="1">
      <c r="A94" s="3" t="s">
        <v>132</v>
      </c>
      <c r="AU94" s="6"/>
      <c r="AV94" s="6"/>
      <c r="AW94" s="6"/>
      <c r="AX94" s="6"/>
      <c r="AY94" s="14"/>
      <c r="AZ94" s="29"/>
      <c r="BC94" s="28"/>
    </row>
    <row r="95" spans="1:57" ht="12.95" customHeight="1">
      <c r="AT95" s="104"/>
      <c r="AU95" s="104"/>
      <c r="AV95" s="104"/>
      <c r="AW95" s="104"/>
      <c r="AX95" s="104"/>
      <c r="AY95" s="104"/>
      <c r="AZ95" s="104"/>
      <c r="BA95" s="104"/>
      <c r="BB95" s="104"/>
      <c r="BC95" s="104"/>
    </row>
    <row r="96" spans="1:57" ht="12.95" customHeight="1">
      <c r="AU96" s="29"/>
      <c r="AV96" s="6"/>
      <c r="AW96" s="6"/>
      <c r="AX96" s="6"/>
      <c r="AY96" s="14"/>
      <c r="AZ96" s="29"/>
    </row>
    <row r="97" spans="47:54" ht="12.95" customHeight="1">
      <c r="AU97" s="6"/>
      <c r="AV97" s="6"/>
      <c r="AW97" s="6"/>
      <c r="AX97" s="6"/>
      <c r="AY97" s="14"/>
      <c r="AZ97" s="29"/>
    </row>
    <row r="109" spans="47:54" ht="12.95" customHeight="1">
      <c r="BB109" s="28"/>
    </row>
    <row r="110" spans="47:54" ht="12.95" customHeight="1">
      <c r="BB110" s="28"/>
    </row>
    <row r="111" spans="47:54" ht="12.95" customHeight="1">
      <c r="BB111" s="28"/>
    </row>
    <row r="112" spans="47:54" ht="12.95" customHeight="1">
      <c r="AU112" s="3"/>
      <c r="AV112" s="3"/>
      <c r="AW112" s="3"/>
      <c r="AX112" s="3"/>
      <c r="AY112" s="3"/>
      <c r="AZ112" s="3"/>
      <c r="BB112" s="28"/>
    </row>
    <row r="113" spans="47:54" ht="12.95" customHeight="1">
      <c r="AU113" s="3"/>
      <c r="AV113" s="3"/>
      <c r="AW113" s="3"/>
      <c r="AX113" s="3"/>
      <c r="AY113" s="3"/>
      <c r="AZ113" s="3"/>
      <c r="BB113" s="28"/>
    </row>
    <row r="114" spans="47:54" ht="12.95" customHeight="1">
      <c r="AU114" s="3"/>
      <c r="AV114" s="3"/>
      <c r="AW114" s="3"/>
      <c r="AX114" s="3"/>
      <c r="AY114" s="3"/>
      <c r="AZ114" s="3"/>
      <c r="BB114" s="28"/>
    </row>
  </sheetData>
  <mergeCells count="2">
    <mergeCell ref="A1:BE1"/>
    <mergeCell ref="A2:BE2"/>
  </mergeCells>
  <pageMargins left="0.70866141732283472" right="0.70866141732283472" top="0.55118110236220474" bottom="0.55118110236220474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E45"/>
  <sheetViews>
    <sheetView workbookViewId="0">
      <selection activeCell="B7" sqref="B7"/>
    </sheetView>
  </sheetViews>
  <sheetFormatPr baseColWidth="10" defaultColWidth="24.140625" defaultRowHeight="12.95" customHeight="1"/>
  <cols>
    <col min="1" max="1" width="35.7109375" style="140" customWidth="1"/>
    <col min="2" max="2" width="6.85546875" style="140" bestFit="1" customWidth="1"/>
    <col min="3" max="20" width="8.28515625" style="140" bestFit="1" customWidth="1"/>
    <col min="21" max="23" width="9.7109375" style="140" bestFit="1" customWidth="1"/>
    <col min="24" max="43" width="10.7109375" style="140" bestFit="1" customWidth="1"/>
    <col min="44" max="44" width="9.7109375" style="140" bestFit="1" customWidth="1"/>
    <col min="45" max="46" width="10.7109375" style="140" bestFit="1" customWidth="1"/>
    <col min="47" max="49" width="11" style="166" bestFit="1" customWidth="1"/>
    <col min="50" max="50" width="12" style="166" bestFit="1" customWidth="1"/>
    <col min="51" max="52" width="11" style="166" bestFit="1" customWidth="1"/>
    <col min="53" max="53" width="11" style="140" bestFit="1" customWidth="1"/>
    <col min="54" max="54" width="12" style="140" bestFit="1" customWidth="1"/>
    <col min="55" max="55" width="11" style="140" bestFit="1" customWidth="1"/>
    <col min="56" max="56" width="10.85546875" style="140" bestFit="1" customWidth="1"/>
    <col min="57" max="57" width="12" style="140" bestFit="1" customWidth="1"/>
    <col min="58" max="58" width="12.5703125" style="140" customWidth="1"/>
    <col min="59" max="16384" width="24.140625" style="140"/>
  </cols>
  <sheetData>
    <row r="1" spans="1:57" s="145" customFormat="1" ht="12.95" customHeight="1">
      <c r="A1" s="209" t="s">
        <v>139</v>
      </c>
      <c r="B1" s="142" t="s">
        <v>1</v>
      </c>
      <c r="C1" s="142" t="s">
        <v>2</v>
      </c>
      <c r="D1" s="142" t="s">
        <v>3</v>
      </c>
      <c r="E1" s="142" t="s">
        <v>4</v>
      </c>
      <c r="F1" s="142" t="s">
        <v>5</v>
      </c>
      <c r="G1" s="142" t="s">
        <v>6</v>
      </c>
      <c r="H1" s="142" t="s">
        <v>7</v>
      </c>
      <c r="I1" s="142" t="s">
        <v>8</v>
      </c>
      <c r="J1" s="142" t="s">
        <v>9</v>
      </c>
      <c r="K1" s="142" t="s">
        <v>10</v>
      </c>
      <c r="L1" s="142" t="s">
        <v>11</v>
      </c>
      <c r="M1" s="142" t="s">
        <v>12</v>
      </c>
      <c r="N1" s="142" t="s">
        <v>13</v>
      </c>
      <c r="O1" s="142" t="s">
        <v>14</v>
      </c>
      <c r="P1" s="142" t="s">
        <v>15</v>
      </c>
      <c r="Q1" s="142" t="s">
        <v>16</v>
      </c>
      <c r="R1" s="142" t="s">
        <v>17</v>
      </c>
      <c r="S1" s="142" t="s">
        <v>18</v>
      </c>
      <c r="T1" s="142" t="s">
        <v>19</v>
      </c>
      <c r="U1" s="142" t="s">
        <v>20</v>
      </c>
      <c r="V1" s="142" t="s">
        <v>21</v>
      </c>
      <c r="W1" s="142" t="s">
        <v>22</v>
      </c>
      <c r="X1" s="142" t="s">
        <v>23</v>
      </c>
      <c r="Y1" s="142" t="s">
        <v>24</v>
      </c>
      <c r="Z1" s="142" t="s">
        <v>25</v>
      </c>
      <c r="AA1" s="142" t="s">
        <v>26</v>
      </c>
      <c r="AB1" s="142" t="s">
        <v>27</v>
      </c>
      <c r="AC1" s="142" t="s">
        <v>28</v>
      </c>
      <c r="AD1" s="142" t="s">
        <v>29</v>
      </c>
      <c r="AE1" s="142" t="s">
        <v>30</v>
      </c>
      <c r="AF1" s="142" t="s">
        <v>31</v>
      </c>
      <c r="AG1" s="142" t="s">
        <v>32</v>
      </c>
      <c r="AH1" s="142" t="s">
        <v>33</v>
      </c>
      <c r="AI1" s="142" t="s">
        <v>93</v>
      </c>
      <c r="AJ1" s="142" t="s">
        <v>94</v>
      </c>
      <c r="AK1" s="142" t="s">
        <v>95</v>
      </c>
      <c r="AL1" s="142" t="s">
        <v>96</v>
      </c>
      <c r="AM1" s="142" t="s">
        <v>97</v>
      </c>
      <c r="AN1" s="142" t="s">
        <v>98</v>
      </c>
      <c r="AO1" s="142" t="s">
        <v>99</v>
      </c>
      <c r="AP1" s="142" t="s">
        <v>100</v>
      </c>
      <c r="AQ1" s="142" t="s">
        <v>101</v>
      </c>
      <c r="AR1" s="142" t="s">
        <v>102</v>
      </c>
      <c r="AS1" s="142" t="s">
        <v>103</v>
      </c>
      <c r="AT1" s="142" t="s">
        <v>104</v>
      </c>
      <c r="AU1" s="143" t="s">
        <v>105</v>
      </c>
      <c r="AV1" s="143" t="s">
        <v>106</v>
      </c>
      <c r="AW1" s="143" t="s">
        <v>107</v>
      </c>
      <c r="AX1" s="143" t="s">
        <v>108</v>
      </c>
      <c r="AY1" s="143">
        <v>2016</v>
      </c>
      <c r="AZ1" s="143" t="s">
        <v>109</v>
      </c>
      <c r="BA1" s="142" t="s">
        <v>110</v>
      </c>
      <c r="BB1" s="144">
        <v>2019</v>
      </c>
      <c r="BC1" s="144">
        <v>2020</v>
      </c>
      <c r="BD1" s="144">
        <v>2021</v>
      </c>
      <c r="BE1" s="144">
        <v>2022</v>
      </c>
    </row>
    <row r="2" spans="1:57" s="206" customFormat="1" ht="12.95" customHeight="1">
      <c r="A2" s="210" t="s">
        <v>84</v>
      </c>
      <c r="B2" s="202">
        <v>775</v>
      </c>
      <c r="C2" s="202">
        <v>1340</v>
      </c>
      <c r="D2" s="202">
        <v>1635</v>
      </c>
      <c r="E2" s="202">
        <v>2910</v>
      </c>
      <c r="F2" s="202">
        <v>4080</v>
      </c>
      <c r="G2" s="202">
        <v>4690</v>
      </c>
      <c r="H2" s="202">
        <v>4800</v>
      </c>
      <c r="I2" s="202">
        <v>4450</v>
      </c>
      <c r="J2" s="202">
        <v>4630</v>
      </c>
      <c r="K2" s="202">
        <v>4540</v>
      </c>
      <c r="L2" s="202">
        <v>5125</v>
      </c>
      <c r="M2" s="202">
        <v>4950</v>
      </c>
      <c r="N2" s="202">
        <v>4330</v>
      </c>
      <c r="O2" s="202">
        <v>4910</v>
      </c>
      <c r="P2" s="202">
        <v>5075</v>
      </c>
      <c r="Q2" s="202">
        <v>5265</v>
      </c>
      <c r="R2" s="202">
        <v>5503</v>
      </c>
      <c r="S2" s="202">
        <v>5800</v>
      </c>
      <c r="T2" s="202">
        <v>6158</v>
      </c>
      <c r="U2" s="202">
        <v>6923</v>
      </c>
      <c r="V2" s="202">
        <v>7855</v>
      </c>
      <c r="W2" s="202">
        <v>7163</v>
      </c>
      <c r="X2" s="202">
        <v>6963</v>
      </c>
      <c r="Y2" s="202">
        <v>6967</v>
      </c>
      <c r="Z2" s="202">
        <v>8000</v>
      </c>
      <c r="AA2" s="202">
        <v>7163</v>
      </c>
      <c r="AB2" s="202">
        <v>8361</v>
      </c>
      <c r="AC2" s="202">
        <v>9091</v>
      </c>
      <c r="AD2" s="202">
        <v>7635</v>
      </c>
      <c r="AE2" s="202">
        <v>8136</v>
      </c>
      <c r="AF2" s="202">
        <v>8146</v>
      </c>
      <c r="AG2" s="202">
        <v>8782</v>
      </c>
      <c r="AH2" s="202">
        <v>7888</v>
      </c>
      <c r="AI2" s="202">
        <v>8303</v>
      </c>
      <c r="AJ2" s="202">
        <v>7889</v>
      </c>
      <c r="AK2" s="202">
        <v>9328</v>
      </c>
      <c r="AL2" s="202">
        <v>8545</v>
      </c>
      <c r="AM2" s="202">
        <v>7155</v>
      </c>
      <c r="AN2" s="202">
        <v>5312</v>
      </c>
      <c r="AO2" s="202">
        <v>5442</v>
      </c>
      <c r="AP2" s="202">
        <v>4679</v>
      </c>
      <c r="AQ2" s="202">
        <v>2922</v>
      </c>
      <c r="AR2" s="202">
        <v>3512</v>
      </c>
      <c r="AS2" s="202">
        <v>3250</v>
      </c>
      <c r="AT2" s="202">
        <v>4282</v>
      </c>
      <c r="AU2" s="190">
        <v>3749.54</v>
      </c>
      <c r="AV2" s="190">
        <v>3488</v>
      </c>
      <c r="AW2" s="190">
        <v>3680</v>
      </c>
      <c r="AX2" s="190">
        <v>3841</v>
      </c>
      <c r="AY2" s="203">
        <v>4238</v>
      </c>
      <c r="AZ2" s="204">
        <v>4035</v>
      </c>
      <c r="BA2" s="192">
        <v>3808</v>
      </c>
      <c r="BB2" s="205">
        <v>4014</v>
      </c>
      <c r="BC2" s="193">
        <v>3834.08</v>
      </c>
      <c r="BD2" s="204">
        <v>2147</v>
      </c>
      <c r="BE2" s="205">
        <v>3345.04</v>
      </c>
    </row>
    <row r="3" spans="1:57" ht="12.95" customHeight="1">
      <c r="A3" s="211" t="s">
        <v>85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02">
        <v>4865</v>
      </c>
      <c r="V3" s="202">
        <v>8304</v>
      </c>
      <c r="W3" s="202">
        <v>1972</v>
      </c>
      <c r="X3" s="202">
        <v>10450</v>
      </c>
      <c r="Y3" s="202">
        <v>12277</v>
      </c>
      <c r="Z3" s="202">
        <v>10500</v>
      </c>
      <c r="AA3" s="202">
        <v>13372</v>
      </c>
      <c r="AB3" s="202">
        <v>13500</v>
      </c>
      <c r="AC3" s="202">
        <v>2511</v>
      </c>
      <c r="AD3" s="214"/>
      <c r="AE3" s="214"/>
      <c r="AF3" s="214"/>
      <c r="AG3" s="214"/>
      <c r="AH3" s="214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190"/>
      <c r="AV3" s="190"/>
      <c r="AW3" s="190"/>
      <c r="AX3" s="190"/>
      <c r="AY3" s="203"/>
      <c r="AZ3" s="204"/>
      <c r="BA3" s="215"/>
      <c r="BB3" s="205"/>
      <c r="BC3" s="193"/>
      <c r="BD3" s="193"/>
      <c r="BE3" s="206"/>
    </row>
    <row r="4" spans="1:57" ht="12.95" customHeight="1">
      <c r="A4" s="211" t="s">
        <v>91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02">
        <v>30</v>
      </c>
      <c r="Z4" s="202">
        <v>82</v>
      </c>
      <c r="AA4" s="202">
        <v>73</v>
      </c>
      <c r="AB4" s="214"/>
      <c r="AC4" s="214"/>
      <c r="AD4" s="214"/>
      <c r="AE4" s="214"/>
      <c r="AF4" s="214"/>
      <c r="AG4" s="214"/>
      <c r="AH4" s="214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190"/>
      <c r="AV4" s="190"/>
      <c r="AW4" s="190"/>
      <c r="AX4" s="190"/>
      <c r="AY4" s="203"/>
      <c r="AZ4" s="204"/>
      <c r="BA4" s="215"/>
      <c r="BB4" s="205"/>
      <c r="BC4" s="193"/>
      <c r="BD4" s="193"/>
      <c r="BE4" s="193"/>
    </row>
    <row r="5" spans="1:57" s="166" customFormat="1" ht="12.95" customHeight="1">
      <c r="A5" s="211" t="s">
        <v>90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2">
        <v>3242</v>
      </c>
      <c r="AE5" s="202">
        <v>2132</v>
      </c>
      <c r="AF5" s="202">
        <v>3696</v>
      </c>
      <c r="AG5" s="202">
        <v>3666</v>
      </c>
      <c r="AH5" s="202">
        <v>2586</v>
      </c>
      <c r="AI5" s="202">
        <v>4268</v>
      </c>
      <c r="AJ5" s="202">
        <v>4517</v>
      </c>
      <c r="AK5" s="202">
        <v>3050</v>
      </c>
      <c r="AL5" s="202">
        <v>3105</v>
      </c>
      <c r="AM5" s="202">
        <v>4089</v>
      </c>
      <c r="AN5" s="202">
        <v>3273</v>
      </c>
      <c r="AO5" s="202">
        <v>3453</v>
      </c>
      <c r="AP5" s="202">
        <v>2341</v>
      </c>
      <c r="AQ5" s="202">
        <v>1618</v>
      </c>
      <c r="AR5" s="202">
        <v>1180</v>
      </c>
      <c r="AS5" s="202">
        <v>2276</v>
      </c>
      <c r="AT5" s="202">
        <v>2577</v>
      </c>
      <c r="AU5" s="190">
        <v>3613.55</v>
      </c>
      <c r="AV5" s="190">
        <v>4002</v>
      </c>
      <c r="AW5" s="190">
        <v>4988.82</v>
      </c>
      <c r="AX5" s="190">
        <v>5516</v>
      </c>
      <c r="AY5" s="203">
        <v>6961</v>
      </c>
      <c r="AZ5" s="204">
        <v>8219</v>
      </c>
      <c r="BA5" s="192">
        <v>9268</v>
      </c>
      <c r="BB5" s="205">
        <v>10623</v>
      </c>
      <c r="BC5" s="205">
        <v>9609.7900000000009</v>
      </c>
      <c r="BD5" s="204">
        <v>8912</v>
      </c>
      <c r="BE5" s="205">
        <v>11081.6</v>
      </c>
    </row>
    <row r="6" spans="1:57" s="166" customFormat="1" ht="12.95" customHeight="1">
      <c r="A6" s="211" t="s">
        <v>36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2">
        <v>130</v>
      </c>
      <c r="AK6" s="202">
        <v>150</v>
      </c>
      <c r="AL6" s="208"/>
      <c r="AM6" s="202">
        <v>30</v>
      </c>
      <c r="AN6" s="208"/>
      <c r="AO6" s="208"/>
      <c r="AP6" s="208"/>
      <c r="AQ6" s="208"/>
      <c r="AR6" s="208"/>
      <c r="AS6" s="208"/>
      <c r="AT6" s="202">
        <v>40</v>
      </c>
      <c r="AU6" s="190">
        <v>31.56</v>
      </c>
      <c r="AV6" s="190">
        <v>105</v>
      </c>
      <c r="AW6" s="190">
        <v>27.63</v>
      </c>
      <c r="AX6" s="190">
        <v>37</v>
      </c>
      <c r="AY6" s="203">
        <v>44.77</v>
      </c>
      <c r="AZ6" s="204">
        <v>25.64</v>
      </c>
      <c r="BA6" s="192">
        <v>0</v>
      </c>
      <c r="BB6" s="205"/>
      <c r="BC6" s="205"/>
      <c r="BD6" s="205"/>
      <c r="BE6" s="205"/>
    </row>
    <row r="7" spans="1:57" s="166" customFormat="1" ht="12.95" customHeight="1">
      <c r="A7" s="212" t="s">
        <v>121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2">
        <v>500</v>
      </c>
      <c r="AU7" s="190">
        <v>240</v>
      </c>
      <c r="AV7" s="190">
        <v>141</v>
      </c>
      <c r="AW7" s="190">
        <v>190</v>
      </c>
      <c r="AX7" s="190">
        <v>219</v>
      </c>
      <c r="AY7" s="203">
        <v>196.34</v>
      </c>
      <c r="AZ7" s="204">
        <v>112.146</v>
      </c>
      <c r="BA7" s="192">
        <v>103.05</v>
      </c>
      <c r="BB7" s="205">
        <v>30.470000000000002</v>
      </c>
      <c r="BC7" s="205">
        <v>139.54</v>
      </c>
      <c r="BD7" s="204">
        <v>127.29733000000002</v>
      </c>
      <c r="BE7" s="205"/>
    </row>
    <row r="8" spans="1:57" s="166" customFormat="1" ht="12.95" customHeight="1">
      <c r="A8" s="211" t="s">
        <v>86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2">
        <v>2127</v>
      </c>
      <c r="AK8" s="202">
        <v>2200</v>
      </c>
      <c r="AL8" s="202">
        <v>2270</v>
      </c>
      <c r="AM8" s="202">
        <v>2300</v>
      </c>
      <c r="AN8" s="202">
        <v>2350</v>
      </c>
      <c r="AO8" s="202">
        <v>2375</v>
      </c>
      <c r="AP8" s="202">
        <v>2385</v>
      </c>
      <c r="AQ8" s="202">
        <v>2686</v>
      </c>
      <c r="AR8" s="202">
        <v>346</v>
      </c>
      <c r="AS8" s="202">
        <v>110</v>
      </c>
      <c r="AT8" s="208"/>
      <c r="AU8" s="190">
        <v>136.26</v>
      </c>
      <c r="AV8" s="190">
        <v>382</v>
      </c>
      <c r="AW8" s="190">
        <v>381.79999999999995</v>
      </c>
      <c r="AX8" s="190">
        <v>163</v>
      </c>
      <c r="AY8" s="203">
        <v>148.77000000000001</v>
      </c>
      <c r="AZ8" s="204">
        <v>221.51</v>
      </c>
      <c r="BA8" s="192">
        <v>305.35000000000002</v>
      </c>
      <c r="BB8" s="205">
        <v>313.24</v>
      </c>
      <c r="BC8" s="205">
        <v>59.59</v>
      </c>
      <c r="BD8" s="205"/>
      <c r="BE8" s="205"/>
    </row>
    <row r="9" spans="1:57" s="166" customFormat="1" ht="12.95" customHeight="1">
      <c r="A9" s="173" t="s">
        <v>122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190">
        <v>173</v>
      </c>
      <c r="AV9" s="190">
        <v>192</v>
      </c>
      <c r="AW9" s="190">
        <v>229</v>
      </c>
      <c r="AX9" s="190">
        <v>192</v>
      </c>
      <c r="AY9" s="203">
        <v>135</v>
      </c>
      <c r="AZ9" s="204">
        <v>130</v>
      </c>
      <c r="BA9" s="192"/>
      <c r="BB9" s="205"/>
      <c r="BC9" s="205"/>
      <c r="BD9" s="205"/>
      <c r="BE9" s="205"/>
    </row>
    <row r="10" spans="1:57" s="166" customFormat="1" ht="12.95" customHeight="1">
      <c r="A10" s="212" t="s">
        <v>131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2">
        <v>51600</v>
      </c>
      <c r="Z10" s="208"/>
      <c r="AA10" s="208"/>
      <c r="AB10" s="208"/>
      <c r="AC10" s="202">
        <v>10000</v>
      </c>
      <c r="AD10" s="202">
        <v>10000</v>
      </c>
      <c r="AE10" s="202">
        <v>10000</v>
      </c>
      <c r="AF10" s="202">
        <v>10000</v>
      </c>
      <c r="AG10" s="202">
        <v>10000</v>
      </c>
      <c r="AH10" s="202">
        <v>12000</v>
      </c>
      <c r="AI10" s="202">
        <v>10000</v>
      </c>
      <c r="AJ10" s="202">
        <v>10000</v>
      </c>
      <c r="AK10" s="202">
        <v>10000</v>
      </c>
      <c r="AL10" s="202">
        <v>10000</v>
      </c>
      <c r="AM10" s="202">
        <v>10000</v>
      </c>
      <c r="AN10" s="202">
        <v>10000</v>
      </c>
      <c r="AO10" s="202">
        <v>10000</v>
      </c>
      <c r="AP10" s="202">
        <v>10000</v>
      </c>
      <c r="AQ10" s="202">
        <v>10000</v>
      </c>
      <c r="AR10" s="202">
        <v>4644</v>
      </c>
      <c r="AS10" s="202">
        <v>14000</v>
      </c>
      <c r="AT10" s="202">
        <v>19045</v>
      </c>
      <c r="AU10" s="190">
        <v>7398.82</v>
      </c>
      <c r="AV10" s="190">
        <v>7261.74</v>
      </c>
      <c r="AW10" s="190">
        <v>6772.69</v>
      </c>
      <c r="AX10" s="190">
        <v>11385.91</v>
      </c>
      <c r="AY10" s="204">
        <v>9635.14</v>
      </c>
      <c r="AZ10" s="204">
        <v>9470.81</v>
      </c>
      <c r="BA10" s="192">
        <v>8048.9</v>
      </c>
      <c r="BB10" s="204">
        <v>9083.83</v>
      </c>
      <c r="BC10" s="205">
        <v>7475.3799999999992</v>
      </c>
      <c r="BD10" s="205"/>
      <c r="BE10" s="216">
        <v>9743.1229999999996</v>
      </c>
    </row>
    <row r="11" spans="1:57" ht="15"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</row>
    <row r="12" spans="1:57" ht="15">
      <c r="AU12" s="200"/>
      <c r="AV12" s="198"/>
      <c r="AW12" s="198"/>
      <c r="AX12" s="198"/>
      <c r="AY12" s="199"/>
      <c r="AZ12" s="200"/>
    </row>
    <row r="13" spans="1:57" ht="15">
      <c r="AU13" s="198"/>
      <c r="AV13" s="198"/>
      <c r="AW13" s="198"/>
      <c r="AX13" s="198"/>
      <c r="AY13" s="199"/>
      <c r="AZ13" s="200"/>
    </row>
    <row r="21" spans="47:54" ht="15">
      <c r="AU21" s="140"/>
      <c r="AV21" s="140"/>
      <c r="AW21" s="140"/>
      <c r="AX21" s="140"/>
      <c r="AY21" s="140"/>
      <c r="AZ21" s="140"/>
      <c r="BB21" s="166"/>
    </row>
    <row r="44" spans="1:57" s="145" customFormat="1" ht="12.95" customHeight="1">
      <c r="A44" s="141"/>
      <c r="B44" s="142" t="s">
        <v>1</v>
      </c>
      <c r="C44" s="142" t="s">
        <v>2</v>
      </c>
      <c r="D44" s="142" t="s">
        <v>3</v>
      </c>
      <c r="E44" s="142" t="s">
        <v>4</v>
      </c>
      <c r="F44" s="142" t="s">
        <v>5</v>
      </c>
      <c r="G44" s="142" t="s">
        <v>6</v>
      </c>
      <c r="H44" s="142" t="s">
        <v>7</v>
      </c>
      <c r="I44" s="142" t="s">
        <v>8</v>
      </c>
      <c r="J44" s="142" t="s">
        <v>9</v>
      </c>
      <c r="K44" s="142" t="s">
        <v>10</v>
      </c>
      <c r="L44" s="142" t="s">
        <v>11</v>
      </c>
      <c r="M44" s="142" t="s">
        <v>12</v>
      </c>
      <c r="N44" s="142" t="s">
        <v>13</v>
      </c>
      <c r="O44" s="142" t="s">
        <v>14</v>
      </c>
      <c r="P44" s="142" t="s">
        <v>15</v>
      </c>
      <c r="Q44" s="142" t="s">
        <v>16</v>
      </c>
      <c r="R44" s="142" t="s">
        <v>17</v>
      </c>
      <c r="S44" s="142" t="s">
        <v>18</v>
      </c>
      <c r="T44" s="142" t="s">
        <v>19</v>
      </c>
      <c r="U44" s="142" t="s">
        <v>20</v>
      </c>
      <c r="V44" s="142" t="s">
        <v>21</v>
      </c>
      <c r="W44" s="142" t="s">
        <v>22</v>
      </c>
      <c r="X44" s="142" t="s">
        <v>23</v>
      </c>
      <c r="Y44" s="142" t="s">
        <v>24</v>
      </c>
      <c r="Z44" s="142" t="s">
        <v>25</v>
      </c>
      <c r="AA44" s="142" t="s">
        <v>26</v>
      </c>
      <c r="AB44" s="142" t="s">
        <v>27</v>
      </c>
      <c r="AC44" s="142" t="s">
        <v>28</v>
      </c>
      <c r="AD44" s="142" t="s">
        <v>29</v>
      </c>
      <c r="AE44" s="142" t="s">
        <v>30</v>
      </c>
      <c r="AF44" s="142" t="s">
        <v>31</v>
      </c>
      <c r="AG44" s="142" t="s">
        <v>32</v>
      </c>
      <c r="AH44" s="142" t="s">
        <v>33</v>
      </c>
      <c r="AI44" s="142" t="s">
        <v>93</v>
      </c>
      <c r="AJ44" s="142" t="s">
        <v>94</v>
      </c>
      <c r="AK44" s="142" t="s">
        <v>95</v>
      </c>
      <c r="AL44" s="142" t="s">
        <v>96</v>
      </c>
      <c r="AM44" s="142" t="s">
        <v>97</v>
      </c>
      <c r="AN44" s="142" t="s">
        <v>98</v>
      </c>
      <c r="AO44" s="142" t="s">
        <v>99</v>
      </c>
      <c r="AP44" s="142" t="s">
        <v>100</v>
      </c>
      <c r="AQ44" s="142" t="s">
        <v>101</v>
      </c>
      <c r="AR44" s="142" t="s">
        <v>102</v>
      </c>
      <c r="AS44" s="142" t="s">
        <v>103</v>
      </c>
      <c r="AT44" s="142" t="s">
        <v>104</v>
      </c>
      <c r="AU44" s="143" t="s">
        <v>105</v>
      </c>
      <c r="AV44" s="143" t="s">
        <v>106</v>
      </c>
      <c r="AW44" s="143" t="s">
        <v>107</v>
      </c>
      <c r="AX44" s="143" t="s">
        <v>108</v>
      </c>
      <c r="AY44" s="143">
        <v>2016</v>
      </c>
      <c r="AZ44" s="143" t="s">
        <v>109</v>
      </c>
      <c r="BA44" s="142" t="s">
        <v>110</v>
      </c>
      <c r="BB44" s="144">
        <v>2019</v>
      </c>
      <c r="BC44" s="144">
        <v>2020</v>
      </c>
      <c r="BD44" s="144">
        <v>2021</v>
      </c>
      <c r="BE44" s="144">
        <v>2022</v>
      </c>
    </row>
    <row r="45" spans="1:57" s="166" customFormat="1" ht="12.95" customHeight="1">
      <c r="A45" s="207" t="s">
        <v>35</v>
      </c>
      <c r="B45" s="208">
        <v>775</v>
      </c>
      <c r="C45" s="208">
        <v>1340</v>
      </c>
      <c r="D45" s="208">
        <v>1635</v>
      </c>
      <c r="E45" s="208">
        <v>2910</v>
      </c>
      <c r="F45" s="208">
        <v>4080</v>
      </c>
      <c r="G45" s="208">
        <v>4690</v>
      </c>
      <c r="H45" s="208">
        <v>4800</v>
      </c>
      <c r="I45" s="208">
        <v>4450</v>
      </c>
      <c r="J45" s="208">
        <v>4630</v>
      </c>
      <c r="K45" s="208">
        <v>4540</v>
      </c>
      <c r="L45" s="208">
        <v>5125</v>
      </c>
      <c r="M45" s="208">
        <v>4950</v>
      </c>
      <c r="N45" s="208">
        <v>4330</v>
      </c>
      <c r="O45" s="208">
        <v>4910</v>
      </c>
      <c r="P45" s="208">
        <v>5075</v>
      </c>
      <c r="Q45" s="208">
        <v>5265</v>
      </c>
      <c r="R45" s="208">
        <v>5503</v>
      </c>
      <c r="S45" s="208">
        <v>5800</v>
      </c>
      <c r="T45" s="208">
        <v>6158</v>
      </c>
      <c r="U45" s="208">
        <v>11788</v>
      </c>
      <c r="V45" s="208">
        <v>16159</v>
      </c>
      <c r="W45" s="208">
        <v>9135</v>
      </c>
      <c r="X45" s="208">
        <v>17413</v>
      </c>
      <c r="Y45" s="208">
        <v>70874</v>
      </c>
      <c r="Z45" s="208">
        <v>18582</v>
      </c>
      <c r="AA45" s="208">
        <v>20608</v>
      </c>
      <c r="AB45" s="208">
        <v>21861</v>
      </c>
      <c r="AC45" s="208">
        <v>21602</v>
      </c>
      <c r="AD45" s="208">
        <v>20877</v>
      </c>
      <c r="AE45" s="208">
        <v>20268</v>
      </c>
      <c r="AF45" s="208">
        <v>21842</v>
      </c>
      <c r="AG45" s="208">
        <v>22448</v>
      </c>
      <c r="AH45" s="208">
        <v>22474</v>
      </c>
      <c r="AI45" s="208">
        <v>22571</v>
      </c>
      <c r="AJ45" s="208">
        <v>24663</v>
      </c>
      <c r="AK45" s="208">
        <v>24728</v>
      </c>
      <c r="AL45" s="208">
        <v>23920</v>
      </c>
      <c r="AM45" s="208">
        <v>23574</v>
      </c>
      <c r="AN45" s="208">
        <v>20935</v>
      </c>
      <c r="AO45" s="208">
        <v>21270</v>
      </c>
      <c r="AP45" s="208">
        <v>19405</v>
      </c>
      <c r="AQ45" s="208">
        <v>17226</v>
      </c>
      <c r="AR45" s="208">
        <v>9682</v>
      </c>
      <c r="AS45" s="208">
        <v>19636</v>
      </c>
      <c r="AT45" s="208">
        <v>26444</v>
      </c>
      <c r="AU45" s="208">
        <v>15342.73</v>
      </c>
      <c r="AV45" s="208">
        <v>15571.74</v>
      </c>
      <c r="AW45" s="208">
        <v>16269.939999999999</v>
      </c>
      <c r="AX45" s="208">
        <v>21353.91</v>
      </c>
      <c r="AY45" s="208">
        <v>21359.02</v>
      </c>
      <c r="AZ45" s="208">
        <v>22214.106</v>
      </c>
      <c r="BA45" s="208">
        <v>21533.3</v>
      </c>
      <c r="BB45" s="208">
        <v>24064.54</v>
      </c>
      <c r="BC45" s="208">
        <v>21118.38</v>
      </c>
      <c r="BD45" s="208">
        <v>11186.297329999999</v>
      </c>
      <c r="BE45" s="208">
        <v>24169.762999999999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40"/>
  <sheetViews>
    <sheetView workbookViewId="0">
      <selection activeCell="X54" sqref="X54"/>
    </sheetView>
  </sheetViews>
  <sheetFormatPr baseColWidth="10" defaultColWidth="24.140625" defaultRowHeight="12.95" customHeight="1"/>
  <cols>
    <col min="1" max="1" width="28.42578125" style="140" bestFit="1" customWidth="1"/>
    <col min="2" max="18" width="5" style="140" bestFit="1" customWidth="1"/>
    <col min="19" max="19" width="9.42578125" style="166" bestFit="1" customWidth="1"/>
    <col min="20" max="20" width="7.42578125" style="166" bestFit="1" customWidth="1"/>
    <col min="21" max="22" width="8.42578125" style="166" bestFit="1" customWidth="1"/>
    <col min="23" max="24" width="9.42578125" style="166" bestFit="1" customWidth="1"/>
    <col min="25" max="27" width="9.42578125" style="140" bestFit="1" customWidth="1"/>
    <col min="28" max="28" width="10" style="140" bestFit="1" customWidth="1"/>
    <col min="29" max="29" width="9.42578125" style="140" bestFit="1" customWidth="1"/>
    <col min="30" max="30" width="12.5703125" style="140" customWidth="1"/>
    <col min="31" max="16384" width="24.140625" style="140"/>
  </cols>
  <sheetData>
    <row r="1" spans="1:29" s="145" customFormat="1" ht="12.95" customHeight="1">
      <c r="A1" s="218"/>
      <c r="B1" s="142" t="s">
        <v>29</v>
      </c>
      <c r="C1" s="142" t="s">
        <v>30</v>
      </c>
      <c r="D1" s="142" t="s">
        <v>31</v>
      </c>
      <c r="E1" s="142" t="s">
        <v>32</v>
      </c>
      <c r="F1" s="142" t="s">
        <v>33</v>
      </c>
      <c r="G1" s="142" t="s">
        <v>93</v>
      </c>
      <c r="H1" s="142" t="s">
        <v>94</v>
      </c>
      <c r="I1" s="142" t="s">
        <v>95</v>
      </c>
      <c r="J1" s="142" t="s">
        <v>96</v>
      </c>
      <c r="K1" s="142" t="s">
        <v>97</v>
      </c>
      <c r="L1" s="142" t="s">
        <v>98</v>
      </c>
      <c r="M1" s="142" t="s">
        <v>99</v>
      </c>
      <c r="N1" s="142" t="s">
        <v>100</v>
      </c>
      <c r="O1" s="142" t="s">
        <v>101</v>
      </c>
      <c r="P1" s="142" t="s">
        <v>102</v>
      </c>
      <c r="Q1" s="142" t="s">
        <v>103</v>
      </c>
      <c r="R1" s="142" t="s">
        <v>104</v>
      </c>
      <c r="S1" s="143" t="s">
        <v>105</v>
      </c>
      <c r="T1" s="143" t="s">
        <v>106</v>
      </c>
      <c r="U1" s="143" t="s">
        <v>107</v>
      </c>
      <c r="V1" s="143" t="s">
        <v>108</v>
      </c>
      <c r="W1" s="143">
        <v>2016</v>
      </c>
      <c r="X1" s="143" t="s">
        <v>109</v>
      </c>
      <c r="Y1" s="142" t="s">
        <v>110</v>
      </c>
      <c r="Z1" s="144">
        <v>2019</v>
      </c>
      <c r="AA1" s="144">
        <v>2020</v>
      </c>
      <c r="AB1" s="144">
        <v>2021</v>
      </c>
      <c r="AC1" s="144">
        <v>2022</v>
      </c>
    </row>
    <row r="2" spans="1:29" ht="12.95" customHeight="1">
      <c r="A2" s="211" t="s">
        <v>89</v>
      </c>
      <c r="B2" s="148">
        <v>284</v>
      </c>
      <c r="C2" s="148">
        <v>334</v>
      </c>
      <c r="D2" s="148">
        <v>609</v>
      </c>
      <c r="E2" s="148">
        <v>446</v>
      </c>
      <c r="F2" s="148">
        <v>480</v>
      </c>
      <c r="G2" s="148">
        <v>412</v>
      </c>
      <c r="H2" s="148">
        <v>437</v>
      </c>
      <c r="I2" s="148">
        <v>490</v>
      </c>
      <c r="J2" s="148">
        <v>726</v>
      </c>
      <c r="K2" s="148">
        <v>590</v>
      </c>
      <c r="L2" s="148">
        <v>572</v>
      </c>
      <c r="M2" s="148">
        <v>490</v>
      </c>
      <c r="N2" s="148">
        <v>401</v>
      </c>
      <c r="O2" s="148">
        <v>311</v>
      </c>
      <c r="P2" s="148">
        <v>131</v>
      </c>
      <c r="Q2" s="147"/>
      <c r="R2" s="147"/>
      <c r="S2" s="152">
        <v>6.2</v>
      </c>
      <c r="T2" s="152">
        <v>0</v>
      </c>
      <c r="U2" s="155">
        <v>0</v>
      </c>
      <c r="V2" s="152">
        <v>0</v>
      </c>
      <c r="W2" s="154">
        <v>0</v>
      </c>
      <c r="X2" s="155"/>
      <c r="Y2" s="162"/>
      <c r="Z2" s="163"/>
      <c r="AA2" s="163"/>
      <c r="AB2" s="163"/>
      <c r="AC2" s="163"/>
    </row>
    <row r="3" spans="1:29" ht="15">
      <c r="A3" s="211" t="s">
        <v>90</v>
      </c>
      <c r="B3" s="148">
        <v>402</v>
      </c>
      <c r="C3" s="148">
        <v>223</v>
      </c>
      <c r="D3" s="148">
        <v>200</v>
      </c>
      <c r="E3" s="148">
        <v>177</v>
      </c>
      <c r="F3" s="148">
        <v>150</v>
      </c>
      <c r="G3" s="148">
        <v>175</v>
      </c>
      <c r="H3" s="148">
        <v>183</v>
      </c>
      <c r="I3" s="148">
        <v>200</v>
      </c>
      <c r="J3" s="148">
        <v>39</v>
      </c>
      <c r="K3" s="148">
        <v>9</v>
      </c>
      <c r="L3" s="148">
        <v>67</v>
      </c>
      <c r="M3" s="148">
        <v>57</v>
      </c>
      <c r="N3" s="148">
        <v>58</v>
      </c>
      <c r="O3" s="148">
        <v>37</v>
      </c>
      <c r="P3" s="148">
        <v>87</v>
      </c>
      <c r="Q3" s="147"/>
      <c r="R3" s="147"/>
      <c r="S3" s="152"/>
      <c r="T3" s="170"/>
      <c r="U3" s="155"/>
      <c r="V3" s="152"/>
      <c r="W3" s="154"/>
      <c r="X3" s="171"/>
      <c r="Y3" s="162"/>
      <c r="AA3" s="163"/>
      <c r="AB3" s="164"/>
      <c r="AC3" s="163"/>
    </row>
    <row r="4" spans="1:29" ht="15">
      <c r="A4" s="211" t="s">
        <v>86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>
        <v>196</v>
      </c>
      <c r="R4" s="147"/>
      <c r="S4" s="152">
        <v>120.31</v>
      </c>
      <c r="T4" s="170">
        <v>0</v>
      </c>
      <c r="U4" s="155">
        <v>0</v>
      </c>
      <c r="V4" s="152">
        <v>22</v>
      </c>
      <c r="W4" s="172">
        <v>73.86</v>
      </c>
      <c r="X4" s="155">
        <v>36.06</v>
      </c>
      <c r="Y4" s="156">
        <v>24.46</v>
      </c>
      <c r="Z4" s="157">
        <v>38.89</v>
      </c>
      <c r="AA4" s="158">
        <v>23.636000000000003</v>
      </c>
      <c r="AB4" s="155">
        <v>1.7493399999999999</v>
      </c>
      <c r="AC4" s="160">
        <v>48.41</v>
      </c>
    </row>
    <row r="5" spans="1:29" ht="15">
      <c r="A5" s="211" t="s">
        <v>41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52">
        <v>0</v>
      </c>
      <c r="T5" s="155"/>
      <c r="U5" s="155">
        <v>0</v>
      </c>
      <c r="V5" s="152">
        <v>0</v>
      </c>
      <c r="W5" s="154">
        <v>6.63</v>
      </c>
      <c r="X5" s="155">
        <v>8.61</v>
      </c>
      <c r="Y5" s="156">
        <v>11.54</v>
      </c>
      <c r="Z5" s="157">
        <v>3.68</v>
      </c>
      <c r="AA5" s="163"/>
      <c r="AB5" s="155">
        <v>1.4830000000000001</v>
      </c>
      <c r="AC5" s="163"/>
    </row>
    <row r="6" spans="1:29" ht="15">
      <c r="A6" s="211" t="s">
        <v>111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52">
        <v>0</v>
      </c>
      <c r="T6" s="155"/>
      <c r="U6" s="155">
        <v>0</v>
      </c>
      <c r="V6" s="152">
        <v>0</v>
      </c>
      <c r="W6" s="154">
        <v>3.54</v>
      </c>
      <c r="X6" s="155">
        <v>4.9000000000000004</v>
      </c>
      <c r="Y6" s="156">
        <v>2.23</v>
      </c>
      <c r="Z6" s="163"/>
      <c r="AA6" s="163"/>
      <c r="AB6" s="163"/>
      <c r="AC6" s="163"/>
    </row>
    <row r="7" spans="1:29" ht="15">
      <c r="A7" s="211" t="s">
        <v>85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8">
        <v>75</v>
      </c>
      <c r="S7" s="152">
        <v>162.96</v>
      </c>
      <c r="T7" s="152">
        <v>1</v>
      </c>
      <c r="U7" s="155">
        <v>99.65</v>
      </c>
      <c r="V7" s="152">
        <v>0</v>
      </c>
      <c r="W7" s="154">
        <v>528.08000000000004</v>
      </c>
      <c r="X7" s="155">
        <v>772.98</v>
      </c>
      <c r="Y7" s="156">
        <v>315.76</v>
      </c>
      <c r="Z7" s="157">
        <v>333.79</v>
      </c>
      <c r="AA7" s="158">
        <v>138.24</v>
      </c>
      <c r="AB7" s="159">
        <v>102.968</v>
      </c>
      <c r="AC7" s="160">
        <v>137.97</v>
      </c>
    </row>
    <row r="8" spans="1:29" ht="15">
      <c r="A8" s="211" t="s">
        <v>39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52">
        <v>0</v>
      </c>
      <c r="T8" s="155"/>
      <c r="U8" s="155">
        <v>0.43</v>
      </c>
      <c r="V8" s="152">
        <v>0</v>
      </c>
      <c r="W8" s="154">
        <v>0.28000000000000003</v>
      </c>
      <c r="X8" s="155">
        <v>0.31000000000000005</v>
      </c>
      <c r="Y8" s="156"/>
      <c r="Z8" s="163"/>
      <c r="AA8" s="158"/>
      <c r="AB8" s="155">
        <v>0.19</v>
      </c>
      <c r="AC8" s="163"/>
    </row>
    <row r="9" spans="1:29" s="166" customFormat="1" ht="15">
      <c r="A9" s="211" t="s">
        <v>87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48">
        <v>86</v>
      </c>
      <c r="S9" s="152">
        <v>543.95000000000005</v>
      </c>
      <c r="T9" s="152">
        <v>0</v>
      </c>
      <c r="U9" s="155">
        <v>0</v>
      </c>
      <c r="V9" s="152">
        <v>0</v>
      </c>
      <c r="W9" s="154">
        <v>0</v>
      </c>
      <c r="X9" s="155"/>
      <c r="Y9" s="173"/>
      <c r="Z9" s="157"/>
      <c r="AA9" s="158"/>
      <c r="AB9" s="167"/>
      <c r="AC9" s="167"/>
    </row>
    <row r="10" spans="1:29" s="166" customFormat="1" ht="15">
      <c r="A10" s="211" t="s">
        <v>88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52">
        <v>0.12</v>
      </c>
      <c r="T10" s="152">
        <v>0</v>
      </c>
      <c r="U10" s="155">
        <v>0</v>
      </c>
      <c r="V10" s="152">
        <v>0</v>
      </c>
      <c r="W10" s="154">
        <v>1.35</v>
      </c>
      <c r="X10" s="174"/>
      <c r="Y10" s="156">
        <v>0.05</v>
      </c>
      <c r="Z10" s="157">
        <v>0.06</v>
      </c>
      <c r="AA10" s="158">
        <v>0.33</v>
      </c>
      <c r="AB10" s="155">
        <v>1.37</v>
      </c>
      <c r="AC10" s="167"/>
    </row>
    <row r="11" spans="1:29" s="166" customFormat="1" ht="15">
      <c r="A11" s="211" t="s">
        <v>125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6"/>
      <c r="T11" s="176"/>
      <c r="U11" s="157"/>
      <c r="V11" s="176"/>
      <c r="W11" s="177"/>
      <c r="X11" s="167"/>
      <c r="Y11" s="156">
        <v>13</v>
      </c>
      <c r="Z11" s="157">
        <v>3.59</v>
      </c>
      <c r="AA11" s="158">
        <v>32.159999999999997</v>
      </c>
      <c r="AB11" s="167"/>
      <c r="AC11" s="167"/>
    </row>
    <row r="12" spans="1:29" s="166" customFormat="1" ht="15">
      <c r="A12" s="211" t="s">
        <v>112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52">
        <v>0</v>
      </c>
      <c r="T12" s="155"/>
      <c r="U12" s="155">
        <v>7.8</v>
      </c>
      <c r="V12" s="152">
        <v>0</v>
      </c>
      <c r="W12" s="154">
        <v>8.1</v>
      </c>
      <c r="X12" s="155">
        <v>21.986099999999997</v>
      </c>
      <c r="Y12" s="156">
        <v>5.839999999999999</v>
      </c>
      <c r="Z12" s="157">
        <v>2.6500000000000004</v>
      </c>
      <c r="AA12" s="158">
        <v>1.02</v>
      </c>
      <c r="AB12" s="155">
        <v>7.1520000000000001</v>
      </c>
      <c r="AC12" s="160">
        <v>5.08</v>
      </c>
    </row>
    <row r="13" spans="1:29" s="166" customFormat="1" ht="15">
      <c r="A13" s="211" t="s">
        <v>113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48">
        <v>5</v>
      </c>
      <c r="S13" s="174"/>
      <c r="T13" s="174"/>
      <c r="U13" s="174"/>
      <c r="V13" s="174"/>
      <c r="W13" s="174"/>
      <c r="X13" s="174"/>
      <c r="Y13" s="156"/>
      <c r="Z13" s="157"/>
      <c r="AA13" s="158"/>
      <c r="AB13" s="167"/>
      <c r="AC13" s="167"/>
    </row>
    <row r="39" spans="1:29" s="145" customFormat="1" ht="12.95" customHeight="1">
      <c r="A39" s="218"/>
      <c r="B39" s="142" t="s">
        <v>29</v>
      </c>
      <c r="C39" s="142" t="s">
        <v>30</v>
      </c>
      <c r="D39" s="142" t="s">
        <v>31</v>
      </c>
      <c r="E39" s="142" t="s">
        <v>32</v>
      </c>
      <c r="F39" s="142" t="s">
        <v>33</v>
      </c>
      <c r="G39" s="142" t="s">
        <v>93</v>
      </c>
      <c r="H39" s="142" t="s">
        <v>94</v>
      </c>
      <c r="I39" s="142" t="s">
        <v>95</v>
      </c>
      <c r="J39" s="142" t="s">
        <v>96</v>
      </c>
      <c r="K39" s="142" t="s">
        <v>97</v>
      </c>
      <c r="L39" s="142" t="s">
        <v>98</v>
      </c>
      <c r="M39" s="142" t="s">
        <v>99</v>
      </c>
      <c r="N39" s="142" t="s">
        <v>100</v>
      </c>
      <c r="O39" s="142" t="s">
        <v>101</v>
      </c>
      <c r="P39" s="142" t="s">
        <v>102</v>
      </c>
      <c r="Q39" s="142" t="s">
        <v>103</v>
      </c>
      <c r="R39" s="142" t="s">
        <v>104</v>
      </c>
      <c r="S39" s="143" t="s">
        <v>105</v>
      </c>
      <c r="T39" s="143" t="s">
        <v>106</v>
      </c>
      <c r="U39" s="143" t="s">
        <v>107</v>
      </c>
      <c r="V39" s="143" t="s">
        <v>108</v>
      </c>
      <c r="W39" s="143">
        <v>2016</v>
      </c>
      <c r="X39" s="143" t="s">
        <v>109</v>
      </c>
      <c r="Y39" s="142" t="s">
        <v>110</v>
      </c>
      <c r="Z39" s="144">
        <v>2019</v>
      </c>
      <c r="AA39" s="144">
        <v>2020</v>
      </c>
      <c r="AB39" s="144">
        <v>2021</v>
      </c>
      <c r="AC39" s="144">
        <v>2022</v>
      </c>
    </row>
    <row r="40" spans="1:29" s="145" customFormat="1" ht="12.95" customHeight="1">
      <c r="A40" s="217" t="s">
        <v>37</v>
      </c>
      <c r="B40" s="169">
        <v>686</v>
      </c>
      <c r="C40" s="169">
        <v>557</v>
      </c>
      <c r="D40" s="169">
        <v>809</v>
      </c>
      <c r="E40" s="169">
        <v>623</v>
      </c>
      <c r="F40" s="169">
        <v>630</v>
      </c>
      <c r="G40" s="169">
        <v>587</v>
      </c>
      <c r="H40" s="169">
        <v>620</v>
      </c>
      <c r="I40" s="169">
        <v>690</v>
      </c>
      <c r="J40" s="169">
        <v>765</v>
      </c>
      <c r="K40" s="169">
        <v>599</v>
      </c>
      <c r="L40" s="169">
        <v>639</v>
      </c>
      <c r="M40" s="169">
        <v>547</v>
      </c>
      <c r="N40" s="169">
        <v>459</v>
      </c>
      <c r="O40" s="169">
        <v>348</v>
      </c>
      <c r="P40" s="169">
        <v>218</v>
      </c>
      <c r="Q40" s="169">
        <v>196</v>
      </c>
      <c r="R40" s="169">
        <v>166</v>
      </c>
      <c r="S40" s="169">
        <v>833.54000000000008</v>
      </c>
      <c r="T40" s="169">
        <v>1</v>
      </c>
      <c r="U40" s="169">
        <v>107.88000000000001</v>
      </c>
      <c r="V40" s="169">
        <v>22</v>
      </c>
      <c r="W40" s="169">
        <v>621.84</v>
      </c>
      <c r="X40" s="169">
        <v>844.84609999999998</v>
      </c>
      <c r="Y40" s="169">
        <v>372.88</v>
      </c>
      <c r="Z40" s="169">
        <v>382.65999999999997</v>
      </c>
      <c r="AA40" s="169">
        <v>195.38600000000002</v>
      </c>
      <c r="AB40" s="169">
        <v>114.91234</v>
      </c>
      <c r="AC40" s="169">
        <v>191.46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103"/>
  <sheetViews>
    <sheetView topLeftCell="A97" zoomScale="76" zoomScaleNormal="76" workbookViewId="0">
      <selection activeCell="A92" sqref="A92:XFD100"/>
    </sheetView>
  </sheetViews>
  <sheetFormatPr baseColWidth="10" defaultColWidth="24.140625" defaultRowHeight="12.95" customHeight="1"/>
  <cols>
    <col min="1" max="1" width="35.28515625" style="140" bestFit="1" customWidth="1"/>
    <col min="2" max="2" width="5.85546875" style="140" bestFit="1" customWidth="1"/>
    <col min="3" max="7" width="6.5703125" style="140" bestFit="1" customWidth="1"/>
    <col min="8" max="12" width="5.85546875" style="140" bestFit="1" customWidth="1"/>
    <col min="13" max="13" width="6.85546875" style="140" bestFit="1" customWidth="1"/>
    <col min="14" max="39" width="9.28515625" style="140" bestFit="1" customWidth="1"/>
    <col min="40" max="45" width="11.85546875" style="166" bestFit="1" customWidth="1"/>
    <col min="46" max="50" width="11.85546875" style="140" bestFit="1" customWidth="1"/>
    <col min="51" max="51" width="12.5703125" style="140" customWidth="1"/>
    <col min="52" max="16384" width="24.140625" style="140"/>
  </cols>
  <sheetData>
    <row r="1" spans="1:50" s="145" customFormat="1" ht="12.95" customHeight="1">
      <c r="A1" s="141"/>
      <c r="B1" s="142" t="s">
        <v>8</v>
      </c>
      <c r="C1" s="142" t="s">
        <v>9</v>
      </c>
      <c r="D1" s="142" t="s">
        <v>10</v>
      </c>
      <c r="E1" s="142" t="s">
        <v>11</v>
      </c>
      <c r="F1" s="142" t="s">
        <v>12</v>
      </c>
      <c r="G1" s="142" t="s">
        <v>13</v>
      </c>
      <c r="H1" s="142" t="s">
        <v>14</v>
      </c>
      <c r="I1" s="142" t="s">
        <v>15</v>
      </c>
      <c r="J1" s="142" t="s">
        <v>16</v>
      </c>
      <c r="K1" s="142" t="s">
        <v>17</v>
      </c>
      <c r="L1" s="142" t="s">
        <v>18</v>
      </c>
      <c r="M1" s="142" t="s">
        <v>19</v>
      </c>
      <c r="N1" s="142" t="s">
        <v>20</v>
      </c>
      <c r="O1" s="142" t="s">
        <v>21</v>
      </c>
      <c r="P1" s="142" t="s">
        <v>22</v>
      </c>
      <c r="Q1" s="142" t="s">
        <v>23</v>
      </c>
      <c r="R1" s="142" t="s">
        <v>24</v>
      </c>
      <c r="S1" s="142" t="s">
        <v>25</v>
      </c>
      <c r="T1" s="142" t="s">
        <v>26</v>
      </c>
      <c r="U1" s="142" t="s">
        <v>27</v>
      </c>
      <c r="V1" s="142" t="s">
        <v>28</v>
      </c>
      <c r="W1" s="142" t="s">
        <v>29</v>
      </c>
      <c r="X1" s="142" t="s">
        <v>30</v>
      </c>
      <c r="Y1" s="142" t="s">
        <v>31</v>
      </c>
      <c r="Z1" s="142" t="s">
        <v>32</v>
      </c>
      <c r="AA1" s="142" t="s">
        <v>33</v>
      </c>
      <c r="AB1" s="142" t="s">
        <v>93</v>
      </c>
      <c r="AC1" s="142" t="s">
        <v>94</v>
      </c>
      <c r="AD1" s="142" t="s">
        <v>95</v>
      </c>
      <c r="AE1" s="142" t="s">
        <v>96</v>
      </c>
      <c r="AF1" s="142" t="s">
        <v>97</v>
      </c>
      <c r="AG1" s="142" t="s">
        <v>98</v>
      </c>
      <c r="AH1" s="142" t="s">
        <v>99</v>
      </c>
      <c r="AI1" s="142" t="s">
        <v>100</v>
      </c>
      <c r="AJ1" s="142" t="s">
        <v>101</v>
      </c>
      <c r="AK1" s="142" t="s">
        <v>102</v>
      </c>
      <c r="AL1" s="142" t="s">
        <v>103</v>
      </c>
      <c r="AM1" s="142" t="s">
        <v>104</v>
      </c>
      <c r="AN1" s="143" t="s">
        <v>105</v>
      </c>
      <c r="AO1" s="143" t="s">
        <v>106</v>
      </c>
      <c r="AP1" s="143" t="s">
        <v>107</v>
      </c>
      <c r="AQ1" s="143" t="s">
        <v>108</v>
      </c>
      <c r="AR1" s="143">
        <v>2016</v>
      </c>
      <c r="AS1" s="143" t="s">
        <v>109</v>
      </c>
      <c r="AT1" s="142" t="s">
        <v>110</v>
      </c>
      <c r="AU1" s="144">
        <v>2019</v>
      </c>
      <c r="AV1" s="144">
        <v>2020</v>
      </c>
      <c r="AW1" s="144">
        <v>2021</v>
      </c>
      <c r="AX1" s="144">
        <v>2022</v>
      </c>
    </row>
    <row r="2" spans="1:50" s="166" customFormat="1" ht="15">
      <c r="A2" s="151" t="s">
        <v>89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48">
        <v>483</v>
      </c>
      <c r="O2" s="148">
        <v>1165</v>
      </c>
      <c r="P2" s="148">
        <v>544</v>
      </c>
      <c r="Q2" s="148">
        <v>342</v>
      </c>
      <c r="R2" s="148">
        <v>2228</v>
      </c>
      <c r="S2" s="148">
        <v>2230</v>
      </c>
      <c r="T2" s="148">
        <v>2300</v>
      </c>
      <c r="U2" s="148">
        <v>1298</v>
      </c>
      <c r="V2" s="148">
        <v>3000</v>
      </c>
      <c r="W2" s="148">
        <v>2000</v>
      </c>
      <c r="X2" s="148">
        <v>2000</v>
      </c>
      <c r="Y2" s="148">
        <v>2000</v>
      </c>
      <c r="Z2" s="148">
        <v>2242</v>
      </c>
      <c r="AA2" s="148">
        <v>2139</v>
      </c>
      <c r="AB2" s="148">
        <v>3412</v>
      </c>
      <c r="AC2" s="148">
        <v>3450</v>
      </c>
      <c r="AD2" s="148">
        <v>3450</v>
      </c>
      <c r="AE2" s="148">
        <v>3450</v>
      </c>
      <c r="AF2" s="148">
        <v>3450</v>
      </c>
      <c r="AG2" s="148">
        <v>3450</v>
      </c>
      <c r="AH2" s="148">
        <v>3450</v>
      </c>
      <c r="AI2" s="148">
        <v>3450</v>
      </c>
      <c r="AJ2" s="148">
        <v>3450</v>
      </c>
      <c r="AK2" s="148">
        <v>3450</v>
      </c>
      <c r="AL2" s="148">
        <v>3450</v>
      </c>
      <c r="AM2" s="148">
        <v>1746</v>
      </c>
      <c r="AN2" s="152">
        <v>1839.0461538461539</v>
      </c>
      <c r="AO2" s="152">
        <v>6202.7184615384622</v>
      </c>
      <c r="AP2" s="153">
        <v>2354.6923076923081</v>
      </c>
      <c r="AQ2" s="152">
        <v>1311.0923076923079</v>
      </c>
      <c r="AR2" s="154">
        <v>2458.88</v>
      </c>
      <c r="AS2" s="168">
        <v>3663.8193846153849</v>
      </c>
      <c r="AT2" s="156">
        <v>1850.041538461538</v>
      </c>
      <c r="AU2" s="157">
        <v>1715.590769230769</v>
      </c>
      <c r="AV2" s="158">
        <v>2191.7307692307691</v>
      </c>
      <c r="AW2" s="178">
        <v>4755.09</v>
      </c>
      <c r="AX2" s="160">
        <v>1018.7615384615383</v>
      </c>
    </row>
    <row r="3" spans="1:50" s="166" customFormat="1" ht="15">
      <c r="A3" s="161" t="s">
        <v>38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48">
        <v>465</v>
      </c>
      <c r="N3" s="148">
        <v>444</v>
      </c>
      <c r="O3" s="148">
        <v>675</v>
      </c>
      <c r="P3" s="148">
        <v>833</v>
      </c>
      <c r="Q3" s="148">
        <v>1020</v>
      </c>
      <c r="R3" s="148">
        <v>1200</v>
      </c>
      <c r="S3" s="148">
        <v>960</v>
      </c>
      <c r="T3" s="148">
        <v>849</v>
      </c>
      <c r="U3" s="148">
        <v>1085</v>
      </c>
      <c r="V3" s="148">
        <v>1300</v>
      </c>
      <c r="W3" s="148">
        <v>1300</v>
      </c>
      <c r="X3" s="148">
        <v>1000</v>
      </c>
      <c r="Y3" s="148">
        <v>1000</v>
      </c>
      <c r="Z3" s="148">
        <v>1500</v>
      </c>
      <c r="AA3" s="148">
        <v>868</v>
      </c>
      <c r="AB3" s="148">
        <v>1030</v>
      </c>
      <c r="AC3" s="148">
        <v>1347</v>
      </c>
      <c r="AD3" s="148">
        <v>1400</v>
      </c>
      <c r="AE3" s="148">
        <v>1450</v>
      </c>
      <c r="AF3" s="148">
        <v>1500</v>
      </c>
      <c r="AG3" s="148">
        <v>1525</v>
      </c>
      <c r="AH3" s="148">
        <v>1600</v>
      </c>
      <c r="AI3" s="148">
        <v>1370</v>
      </c>
      <c r="AJ3" s="148">
        <v>1370</v>
      </c>
      <c r="AK3" s="148">
        <v>2580</v>
      </c>
      <c r="AL3" s="148">
        <v>2019</v>
      </c>
      <c r="AM3" s="148">
        <v>3700</v>
      </c>
      <c r="AN3" s="152">
        <v>3508.2923076923089</v>
      </c>
      <c r="AO3" s="152">
        <v>6014.5984615384623</v>
      </c>
      <c r="AP3" s="153">
        <v>6946.0153846153853</v>
      </c>
      <c r="AQ3" s="152">
        <v>7306.1538461538476</v>
      </c>
      <c r="AR3" s="154">
        <v>4473.9538461538468</v>
      </c>
      <c r="AS3" s="168">
        <v>6018.38</v>
      </c>
      <c r="AT3" s="156">
        <v>6650.8553846154</v>
      </c>
      <c r="AU3" s="157">
        <v>6248.7323076923067</v>
      </c>
      <c r="AV3" s="157">
        <v>5714.2015384615361</v>
      </c>
      <c r="AW3" s="178">
        <v>4901.7693846153834</v>
      </c>
      <c r="AX3" s="160">
        <v>6322.8538461538465</v>
      </c>
    </row>
    <row r="4" spans="1:50" s="166" customFormat="1" ht="15">
      <c r="A4" s="161" t="s">
        <v>127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6"/>
      <c r="AO4" s="176"/>
      <c r="AP4" s="180"/>
      <c r="AQ4" s="176"/>
      <c r="AR4" s="177"/>
      <c r="AS4" s="160"/>
      <c r="AT4" s="181"/>
      <c r="AU4" s="157"/>
      <c r="AV4" s="158">
        <v>97.538461538461533</v>
      </c>
      <c r="AW4" s="178">
        <v>182.61538461538458</v>
      </c>
      <c r="AX4" s="160">
        <v>172.66153846153844</v>
      </c>
    </row>
    <row r="5" spans="1:50" ht="15">
      <c r="A5" s="161" t="s">
        <v>59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52">
        <v>2.4615384615384621</v>
      </c>
      <c r="AO5" s="152">
        <v>0</v>
      </c>
      <c r="AP5" s="153">
        <v>0</v>
      </c>
      <c r="AQ5" s="152">
        <v>0</v>
      </c>
      <c r="AR5" s="154">
        <v>0</v>
      </c>
      <c r="AS5" s="168"/>
      <c r="AT5" s="162"/>
      <c r="AU5" s="163"/>
      <c r="AV5" s="163"/>
      <c r="AW5" s="163"/>
      <c r="AX5" s="163"/>
    </row>
    <row r="6" spans="1:50" ht="15">
      <c r="A6" s="161" t="s">
        <v>39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8">
        <v>83</v>
      </c>
      <c r="N6" s="148">
        <v>234</v>
      </c>
      <c r="O6" s="148">
        <v>189</v>
      </c>
      <c r="P6" s="148">
        <v>341</v>
      </c>
      <c r="Q6" s="148">
        <v>321</v>
      </c>
      <c r="R6" s="148">
        <v>280</v>
      </c>
      <c r="S6" s="148">
        <v>360</v>
      </c>
      <c r="T6" s="148">
        <v>461</v>
      </c>
      <c r="U6" s="148">
        <v>358</v>
      </c>
      <c r="V6" s="148">
        <v>390</v>
      </c>
      <c r="W6" s="148">
        <v>390</v>
      </c>
      <c r="X6" s="148">
        <v>390</v>
      </c>
      <c r="Y6" s="148">
        <v>390</v>
      </c>
      <c r="Z6" s="148">
        <v>341</v>
      </c>
      <c r="AA6" s="148">
        <v>338</v>
      </c>
      <c r="AB6" s="148">
        <v>329</v>
      </c>
      <c r="AC6" s="148">
        <v>359</v>
      </c>
      <c r="AD6" s="148">
        <v>400</v>
      </c>
      <c r="AE6" s="148">
        <v>450</v>
      </c>
      <c r="AF6" s="148">
        <v>450</v>
      </c>
      <c r="AG6" s="148">
        <v>500</v>
      </c>
      <c r="AH6" s="148">
        <v>550</v>
      </c>
      <c r="AI6" s="148">
        <v>380</v>
      </c>
      <c r="AJ6" s="148">
        <v>450</v>
      </c>
      <c r="AK6" s="148">
        <v>432</v>
      </c>
      <c r="AL6" s="148">
        <v>367</v>
      </c>
      <c r="AM6" s="148">
        <v>354</v>
      </c>
      <c r="AN6" s="152">
        <v>369.33230769230772</v>
      </c>
      <c r="AO6" s="152">
        <v>895.06153846153848</v>
      </c>
      <c r="AP6" s="153">
        <v>536.92307692307702</v>
      </c>
      <c r="AQ6" s="152">
        <v>598.46153846153857</v>
      </c>
      <c r="AR6" s="154">
        <v>601.70615384615405</v>
      </c>
      <c r="AS6" s="168">
        <v>843.28</v>
      </c>
      <c r="AT6" s="156">
        <v>825.47538461538477</v>
      </c>
      <c r="AU6" s="157">
        <v>977.61384615384623</v>
      </c>
      <c r="AV6" s="158">
        <v>245.46153846153857</v>
      </c>
      <c r="AW6" s="178">
        <v>269.00353846153837</v>
      </c>
      <c r="AX6" s="160">
        <v>692.34307692307686</v>
      </c>
    </row>
    <row r="7" spans="1:50" ht="15">
      <c r="A7" s="182" t="s">
        <v>63</v>
      </c>
      <c r="B7" s="147"/>
      <c r="C7" s="147"/>
      <c r="D7" s="147"/>
      <c r="E7" s="147"/>
      <c r="F7" s="147"/>
      <c r="G7" s="147"/>
      <c r="H7" s="148">
        <v>71</v>
      </c>
      <c r="I7" s="148">
        <v>50</v>
      </c>
      <c r="J7" s="148">
        <v>20</v>
      </c>
      <c r="K7" s="148">
        <v>11</v>
      </c>
      <c r="L7" s="148">
        <v>67</v>
      </c>
      <c r="M7" s="148">
        <v>26</v>
      </c>
      <c r="N7" s="148">
        <v>34</v>
      </c>
      <c r="O7" s="148">
        <v>57</v>
      </c>
      <c r="P7" s="148">
        <v>118</v>
      </c>
      <c r="Q7" s="148">
        <v>110</v>
      </c>
      <c r="R7" s="148">
        <v>203</v>
      </c>
      <c r="S7" s="148">
        <v>600</v>
      </c>
      <c r="T7" s="148">
        <v>423</v>
      </c>
      <c r="U7" s="148">
        <v>450</v>
      </c>
      <c r="V7" s="148">
        <v>1800</v>
      </c>
      <c r="W7" s="148">
        <v>1800</v>
      </c>
      <c r="X7" s="148">
        <v>1800</v>
      </c>
      <c r="Y7" s="148">
        <v>1800</v>
      </c>
      <c r="Z7" s="148">
        <v>482</v>
      </c>
      <c r="AA7" s="148">
        <v>512</v>
      </c>
      <c r="AB7" s="148">
        <v>838</v>
      </c>
      <c r="AC7" s="148">
        <v>851</v>
      </c>
      <c r="AD7" s="148">
        <v>830</v>
      </c>
      <c r="AE7" s="148">
        <v>850</v>
      </c>
      <c r="AF7" s="148">
        <v>850</v>
      </c>
      <c r="AG7" s="148">
        <v>820</v>
      </c>
      <c r="AH7" s="148">
        <v>850</v>
      </c>
      <c r="AI7" s="148">
        <v>470</v>
      </c>
      <c r="AJ7" s="148">
        <v>470</v>
      </c>
      <c r="AK7" s="148">
        <v>302</v>
      </c>
      <c r="AL7" s="148">
        <v>415</v>
      </c>
      <c r="AM7" s="148">
        <v>890</v>
      </c>
      <c r="AN7" s="152">
        <v>1075.9076923076923</v>
      </c>
      <c r="AO7" s="152">
        <v>3940.28</v>
      </c>
      <c r="AP7" s="153">
        <v>3263.3538461538465</v>
      </c>
      <c r="AQ7" s="152">
        <v>2458.461538461539</v>
      </c>
      <c r="AR7" s="154">
        <v>822.64615384615399</v>
      </c>
      <c r="AS7" s="168">
        <v>922.36923076923063</v>
      </c>
      <c r="AT7" s="156">
        <v>853.30923076923068</v>
      </c>
      <c r="AU7" s="157">
        <v>1149.7630769230768</v>
      </c>
      <c r="AV7" s="158">
        <v>1511.4153846153843</v>
      </c>
      <c r="AW7" s="178">
        <v>1495.8000769230769</v>
      </c>
      <c r="AX7" s="160">
        <v>983.10461538461539</v>
      </c>
    </row>
    <row r="8" spans="1:50" ht="15">
      <c r="A8" s="161" t="s">
        <v>40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8">
        <v>702</v>
      </c>
      <c r="W8" s="148">
        <v>787</v>
      </c>
      <c r="X8" s="148">
        <v>787</v>
      </c>
      <c r="Y8" s="148">
        <v>1000</v>
      </c>
      <c r="Z8" s="148">
        <v>2510</v>
      </c>
      <c r="AA8" s="148">
        <v>1933</v>
      </c>
      <c r="AB8" s="148">
        <v>5792</v>
      </c>
      <c r="AC8" s="148">
        <v>5045</v>
      </c>
      <c r="AD8" s="148">
        <v>5100</v>
      </c>
      <c r="AE8" s="148">
        <v>5170</v>
      </c>
      <c r="AF8" s="148">
        <v>5200</v>
      </c>
      <c r="AG8" s="148">
        <v>5225</v>
      </c>
      <c r="AH8" s="148">
        <v>5300</v>
      </c>
      <c r="AI8" s="148">
        <v>3650</v>
      </c>
      <c r="AJ8" s="148">
        <v>3650</v>
      </c>
      <c r="AK8" s="148">
        <v>3600</v>
      </c>
      <c r="AL8" s="148">
        <v>3600</v>
      </c>
      <c r="AM8" s="147"/>
      <c r="AN8" s="152"/>
      <c r="AO8" s="152"/>
      <c r="AP8" s="153"/>
      <c r="AQ8" s="152"/>
      <c r="AR8" s="154"/>
      <c r="AS8" s="168"/>
      <c r="AT8" s="162"/>
      <c r="AU8" s="163"/>
      <c r="AV8" s="163"/>
      <c r="AW8" s="163"/>
      <c r="AX8" s="163"/>
    </row>
    <row r="9" spans="1:50" ht="15">
      <c r="A9" s="161" t="s">
        <v>92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8">
        <v>12523</v>
      </c>
      <c r="O9" s="148">
        <v>14738</v>
      </c>
      <c r="P9" s="148">
        <v>52113</v>
      </c>
      <c r="Q9" s="148">
        <v>52270</v>
      </c>
      <c r="R9" s="148">
        <v>50000</v>
      </c>
      <c r="S9" s="148">
        <v>50000</v>
      </c>
      <c r="T9" s="148">
        <v>50000</v>
      </c>
      <c r="U9" s="148">
        <v>57500</v>
      </c>
      <c r="V9" s="148">
        <v>50200</v>
      </c>
      <c r="W9" s="148">
        <v>50200</v>
      </c>
      <c r="X9" s="148">
        <v>50000</v>
      </c>
      <c r="Y9" s="148">
        <v>50000</v>
      </c>
      <c r="Z9" s="148">
        <v>50000</v>
      </c>
      <c r="AA9" s="148">
        <v>55000</v>
      </c>
      <c r="AB9" s="148">
        <v>55000</v>
      </c>
      <c r="AC9" s="148">
        <v>55000</v>
      </c>
      <c r="AD9" s="148">
        <v>55000</v>
      </c>
      <c r="AE9" s="148">
        <v>55000</v>
      </c>
      <c r="AF9" s="148">
        <v>55000</v>
      </c>
      <c r="AG9" s="148">
        <v>55000</v>
      </c>
      <c r="AH9" s="148">
        <v>55000</v>
      </c>
      <c r="AI9" s="148">
        <v>55000</v>
      </c>
      <c r="AJ9" s="148">
        <v>56000</v>
      </c>
      <c r="AK9" s="148">
        <v>56000</v>
      </c>
      <c r="AL9" s="148">
        <v>56000</v>
      </c>
      <c r="AM9" s="148">
        <v>33090</v>
      </c>
      <c r="AN9" s="152">
        <v>75114.923076923078</v>
      </c>
      <c r="AO9" s="152">
        <v>59115.427692307698</v>
      </c>
      <c r="AP9" s="153">
        <v>47852.269230769234</v>
      </c>
      <c r="AQ9" s="152">
        <v>26360.369230769236</v>
      </c>
      <c r="AR9" s="154">
        <v>42980.892307692309</v>
      </c>
      <c r="AS9" s="168">
        <v>67975.049230769204</v>
      </c>
      <c r="AT9" s="156">
        <v>47832.513846153903</v>
      </c>
      <c r="AU9" s="157">
        <v>42448.95</v>
      </c>
      <c r="AV9" s="158">
        <v>42248.969230769231</v>
      </c>
      <c r="AW9" s="178">
        <v>53413.406000000003</v>
      </c>
      <c r="AX9" s="160">
        <v>49598.186153846153</v>
      </c>
    </row>
    <row r="10" spans="1:50" ht="15">
      <c r="A10" s="161" t="s">
        <v>114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74"/>
      <c r="AO10" s="174"/>
      <c r="AP10" s="174"/>
      <c r="AQ10" s="174"/>
      <c r="AR10" s="174"/>
      <c r="AS10" s="174"/>
      <c r="AT10" s="156">
        <v>0.61538461538461542</v>
      </c>
      <c r="AU10" s="157">
        <v>0.13846153846153844</v>
      </c>
      <c r="AV10" s="158">
        <v>0.48</v>
      </c>
      <c r="AW10" s="178">
        <v>20.384615384615383</v>
      </c>
      <c r="AX10" s="160">
        <v>12.89</v>
      </c>
    </row>
    <row r="11" spans="1:50" ht="15">
      <c r="A11" s="161" t="s">
        <v>41</v>
      </c>
      <c r="B11" s="148">
        <v>89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8">
        <v>130</v>
      </c>
      <c r="AE11" s="147"/>
      <c r="AF11" s="147"/>
      <c r="AG11" s="147"/>
      <c r="AH11" s="147"/>
      <c r="AI11" s="147"/>
      <c r="AJ11" s="147"/>
      <c r="AK11" s="147"/>
      <c r="AL11" s="147"/>
      <c r="AM11" s="147"/>
      <c r="AN11" s="152">
        <v>2054.5076923076927</v>
      </c>
      <c r="AO11" s="152">
        <v>518.46153846153857</v>
      </c>
      <c r="AP11" s="153">
        <v>41.830769230769235</v>
      </c>
      <c r="AQ11" s="152">
        <v>607.84615384615392</v>
      </c>
      <c r="AR11" s="154">
        <v>114.540769230769</v>
      </c>
      <c r="AS11" s="168">
        <v>271.7076923076923</v>
      </c>
      <c r="AT11" s="156">
        <v>176.24261538461536</v>
      </c>
      <c r="AU11" s="157">
        <v>241.44615384615383</v>
      </c>
      <c r="AV11" s="158">
        <v>773.95384615384614</v>
      </c>
      <c r="AW11" s="178">
        <v>1835.084846153846</v>
      </c>
      <c r="AX11" s="160">
        <v>207.82923076923078</v>
      </c>
    </row>
    <row r="12" spans="1:50" ht="15">
      <c r="A12" s="161" t="s">
        <v>111</v>
      </c>
      <c r="B12" s="148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52">
        <v>0</v>
      </c>
      <c r="AO12" s="152">
        <v>222.96923076923082</v>
      </c>
      <c r="AP12" s="153">
        <v>303.26153846153852</v>
      </c>
      <c r="AQ12" s="152">
        <v>0</v>
      </c>
      <c r="AR12" s="154">
        <v>30.3223076923077</v>
      </c>
      <c r="AS12" s="155">
        <v>69.23</v>
      </c>
      <c r="AT12" s="156">
        <v>45.040000000000006</v>
      </c>
      <c r="AU12" s="157">
        <v>40.247692307692311</v>
      </c>
      <c r="AV12" s="158">
        <v>26.015384615384619</v>
      </c>
      <c r="AW12" s="178">
        <v>814.13</v>
      </c>
      <c r="AX12" s="160">
        <v>154.90769230769232</v>
      </c>
    </row>
    <row r="13" spans="1:50" ht="15">
      <c r="A13" s="161" t="s">
        <v>42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52">
        <v>68.646153846153851</v>
      </c>
      <c r="AO13" s="152">
        <v>132.46153846153848</v>
      </c>
      <c r="AP13" s="153">
        <v>34.276923076923083</v>
      </c>
      <c r="AQ13" s="152">
        <v>71.338461538461544</v>
      </c>
      <c r="AR13" s="154">
        <v>151.98461538461501</v>
      </c>
      <c r="AS13" s="168">
        <v>91.169230769230765</v>
      </c>
      <c r="AT13" s="156">
        <v>1414.3753846153845</v>
      </c>
      <c r="AU13" s="157">
        <v>177.92307692307691</v>
      </c>
      <c r="AV13" s="158">
        <v>96.553846153846152</v>
      </c>
      <c r="AW13" s="178">
        <v>3631.6424615384612</v>
      </c>
      <c r="AX13" s="160">
        <v>94.707692307692298</v>
      </c>
    </row>
    <row r="14" spans="1:50" ht="15">
      <c r="A14" s="161" t="s">
        <v>43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8">
        <v>187</v>
      </c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52">
        <v>538.15384615384619</v>
      </c>
      <c r="AO14" s="152">
        <v>3261.4876923076931</v>
      </c>
      <c r="AP14" s="153">
        <v>4377.5230769230784</v>
      </c>
      <c r="AQ14" s="152">
        <v>2035.0923076923079</v>
      </c>
      <c r="AR14" s="154">
        <v>7098.1384615384623</v>
      </c>
      <c r="AS14" s="168">
        <v>5220.876923076923</v>
      </c>
      <c r="AT14" s="156">
        <v>7191.3615384615387</v>
      </c>
      <c r="AU14" s="157">
        <v>10820.492307692306</v>
      </c>
      <c r="AV14" s="158">
        <v>1842.6307692307691</v>
      </c>
      <c r="AW14" s="178">
        <v>805.48461538461538</v>
      </c>
      <c r="AX14" s="160">
        <v>5029.4846153846147</v>
      </c>
    </row>
    <row r="15" spans="1:50" ht="15">
      <c r="A15" s="161" t="s">
        <v>44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52">
        <v>4197.7692307692314</v>
      </c>
      <c r="AO15" s="152">
        <v>445.76923076923083</v>
      </c>
      <c r="AP15" s="153">
        <v>1113.6615384615386</v>
      </c>
      <c r="AQ15" s="152">
        <v>551.26153846153852</v>
      </c>
      <c r="AR15" s="154">
        <v>873.62615384615401</v>
      </c>
      <c r="AS15" s="168">
        <v>753.23538461538465</v>
      </c>
      <c r="AT15" s="156">
        <v>860.41999999999985</v>
      </c>
      <c r="AU15" s="157">
        <v>802.7538461538461</v>
      </c>
      <c r="AV15" s="158">
        <v>775.5846153846154</v>
      </c>
      <c r="AW15" s="178">
        <v>1251.8833076923077</v>
      </c>
      <c r="AX15" s="160">
        <v>1333.7692307692309</v>
      </c>
    </row>
    <row r="16" spans="1:50" ht="15">
      <c r="A16" s="161" t="s">
        <v>45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52">
        <v>5350.4307692307693</v>
      </c>
      <c r="AO16" s="152">
        <v>2229.8769230769235</v>
      </c>
      <c r="AP16" s="153">
        <v>3178.8753846153845</v>
      </c>
      <c r="AQ16" s="152">
        <v>1730.7692307692309</v>
      </c>
      <c r="AR16" s="154">
        <v>2238.5107692307702</v>
      </c>
      <c r="AS16" s="168">
        <v>3008.46</v>
      </c>
      <c r="AT16" s="156">
        <v>7231.3646153846148</v>
      </c>
      <c r="AU16" s="157">
        <v>9102.5846153846105</v>
      </c>
      <c r="AV16" s="158">
        <v>8359.82</v>
      </c>
      <c r="AW16" s="178">
        <v>9270.1106923076914</v>
      </c>
      <c r="AX16" s="160">
        <v>11878.323076923076</v>
      </c>
    </row>
    <row r="17" spans="1:50" ht="15">
      <c r="A17" s="161" t="s">
        <v>46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52">
        <v>20.600000000000005</v>
      </c>
      <c r="AO17" s="152">
        <v>15.190769230769234</v>
      </c>
      <c r="AP17" s="153">
        <v>12.015384615384617</v>
      </c>
      <c r="AQ17" s="152">
        <v>33.846153846153854</v>
      </c>
      <c r="AR17" s="154">
        <v>5.5230769230769239</v>
      </c>
      <c r="AS17" s="168">
        <v>1.89</v>
      </c>
      <c r="AT17" s="156">
        <v>5.8769230769230756</v>
      </c>
      <c r="AU17" s="157">
        <v>0.38461538461538458</v>
      </c>
      <c r="AV17" s="158">
        <v>4.1538461538461533</v>
      </c>
      <c r="AW17" s="178">
        <v>6.4015384615384612</v>
      </c>
      <c r="AX17" s="160">
        <v>147.20000000000002</v>
      </c>
    </row>
    <row r="18" spans="1:50" ht="15">
      <c r="A18" s="161" t="s">
        <v>47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52">
        <v>4495.9384615384615</v>
      </c>
      <c r="AO18" s="152">
        <v>3320.5384615384619</v>
      </c>
      <c r="AP18" s="153">
        <v>3643.7507692307699</v>
      </c>
      <c r="AQ18" s="152">
        <v>4036.0769230769233</v>
      </c>
      <c r="AR18" s="154">
        <v>4694.9184615384602</v>
      </c>
      <c r="AS18" s="168">
        <v>3867.81</v>
      </c>
      <c r="AT18" s="156">
        <v>3473.463076923078</v>
      </c>
      <c r="AU18" s="157">
        <v>3140.0138461538459</v>
      </c>
      <c r="AV18" s="158">
        <v>4380.9230769230762</v>
      </c>
      <c r="AW18" s="178">
        <v>3117.6768461538459</v>
      </c>
      <c r="AX18" s="160">
        <v>4088.2615384615378</v>
      </c>
    </row>
    <row r="19" spans="1:50" ht="15">
      <c r="A19" s="161" t="s">
        <v>48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52">
        <v>384.73846153846159</v>
      </c>
      <c r="AO19" s="152">
        <v>148.98461538461541</v>
      </c>
      <c r="AP19" s="153">
        <v>635.67692307692312</v>
      </c>
      <c r="AQ19" s="152">
        <v>4.4923076923076932</v>
      </c>
      <c r="AR19" s="154">
        <v>160.55615384615399</v>
      </c>
      <c r="AS19" s="168">
        <v>66.930000000000007</v>
      </c>
      <c r="AT19" s="156">
        <v>33.003076923076911</v>
      </c>
      <c r="AU19" s="157">
        <v>11.946153846153848</v>
      </c>
      <c r="AV19" s="158">
        <v>36.212307692307689</v>
      </c>
      <c r="AW19" s="178">
        <v>25.716923076923074</v>
      </c>
      <c r="AX19" s="160">
        <v>59.930769230769229</v>
      </c>
    </row>
    <row r="20" spans="1:50" ht="15">
      <c r="A20" s="161" t="s">
        <v>49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8">
        <v>477</v>
      </c>
      <c r="AN20" s="152">
        <v>1201.6923076923078</v>
      </c>
      <c r="AO20" s="152">
        <v>1188.4153846153847</v>
      </c>
      <c r="AP20" s="153">
        <v>1781.6307692307694</v>
      </c>
      <c r="AQ20" s="152">
        <v>783.36923076923085</v>
      </c>
      <c r="AR20" s="154">
        <v>1109.6615384615386</v>
      </c>
      <c r="AS20" s="168">
        <v>994.21</v>
      </c>
      <c r="AT20" s="156">
        <v>890.09230769230737</v>
      </c>
      <c r="AU20" s="157">
        <v>977.84615384615381</v>
      </c>
      <c r="AV20" s="158">
        <v>615.01538461538462</v>
      </c>
      <c r="AW20" s="178">
        <v>617.23076923076928</v>
      </c>
      <c r="AX20" s="160">
        <v>656.36923076923074</v>
      </c>
    </row>
    <row r="21" spans="1:50" ht="15">
      <c r="A21" s="161" t="s">
        <v>50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52">
        <v>1501.6615384615386</v>
      </c>
      <c r="AO21" s="152">
        <v>1917.2461538461541</v>
      </c>
      <c r="AP21" s="153">
        <v>2140.3261538461538</v>
      </c>
      <c r="AQ21" s="152">
        <v>1513.1076923076926</v>
      </c>
      <c r="AR21" s="154">
        <v>2164.5846153846155</v>
      </c>
      <c r="AS21" s="168">
        <v>2078.65</v>
      </c>
      <c r="AT21" s="156">
        <v>2761.106153846154</v>
      </c>
      <c r="AU21" s="157">
        <v>1956.9153846153847</v>
      </c>
      <c r="AV21" s="158">
        <v>2388.5846153846146</v>
      </c>
      <c r="AW21" s="178">
        <v>2523.7169999999996</v>
      </c>
      <c r="AX21" s="160">
        <v>4668.6553846153838</v>
      </c>
    </row>
    <row r="22" spans="1:50" ht="15">
      <c r="A22" s="161" t="s">
        <v>51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52"/>
      <c r="AO22" s="152"/>
      <c r="AP22" s="153"/>
      <c r="AQ22" s="152"/>
      <c r="AR22" s="154"/>
      <c r="AS22" s="168"/>
      <c r="AT22" s="162"/>
      <c r="AU22" s="163"/>
      <c r="AV22" s="163"/>
      <c r="AW22" s="163"/>
      <c r="AX22" s="160">
        <v>46.676923076923082</v>
      </c>
    </row>
    <row r="23" spans="1:50" ht="15">
      <c r="A23" s="161" t="s">
        <v>52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52">
        <v>21.30769230769231</v>
      </c>
      <c r="AO23" s="152">
        <v>10.000000000000002</v>
      </c>
      <c r="AP23" s="153">
        <v>1.6615384615384619</v>
      </c>
      <c r="AQ23" s="152">
        <v>0</v>
      </c>
      <c r="AR23" s="154">
        <v>1.11230769230769</v>
      </c>
      <c r="AS23" s="168">
        <v>8.2333846153846135</v>
      </c>
      <c r="AT23" s="156">
        <v>9.1430769230769222</v>
      </c>
      <c r="AU23" s="157">
        <v>4.6307692307692294</v>
      </c>
      <c r="AV23" s="158">
        <v>5.5230769230769221</v>
      </c>
      <c r="AW23" s="178">
        <v>1.8923076923076922</v>
      </c>
      <c r="AX23" s="160">
        <v>3.0769230769230767E-2</v>
      </c>
    </row>
    <row r="24" spans="1:50" ht="15">
      <c r="A24" s="161" t="s">
        <v>53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52">
        <v>0</v>
      </c>
      <c r="AO24" s="152">
        <v>0</v>
      </c>
      <c r="AP24" s="153">
        <v>30.15384615384616</v>
      </c>
      <c r="AQ24" s="152">
        <v>0</v>
      </c>
      <c r="AR24" s="154">
        <v>0</v>
      </c>
      <c r="AS24" s="168">
        <v>68.92307692307692</v>
      </c>
      <c r="AT24" s="156">
        <v>411.23076923076923</v>
      </c>
      <c r="AU24" s="157">
        <v>721.07692307692298</v>
      </c>
      <c r="AV24" s="163"/>
      <c r="AW24" s="163"/>
      <c r="AX24" s="160">
        <v>44.769230769230766</v>
      </c>
    </row>
    <row r="25" spans="1:50" ht="15">
      <c r="A25" s="161" t="s">
        <v>54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52">
        <v>1.5076923076923079</v>
      </c>
      <c r="AO25" s="152">
        <v>0</v>
      </c>
      <c r="AP25" s="153">
        <v>0</v>
      </c>
      <c r="AQ25" s="152">
        <v>0</v>
      </c>
      <c r="AR25" s="154">
        <v>0</v>
      </c>
      <c r="AS25" s="168"/>
      <c r="AT25" s="156"/>
      <c r="AU25" s="163"/>
      <c r="AV25" s="163"/>
      <c r="AW25" s="163"/>
      <c r="AX25" s="163"/>
    </row>
    <row r="26" spans="1:50" ht="15">
      <c r="A26" s="161" t="s">
        <v>55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52">
        <v>13.692307692307695</v>
      </c>
      <c r="AO26" s="152">
        <v>0</v>
      </c>
      <c r="AP26" s="153">
        <v>0</v>
      </c>
      <c r="AQ26" s="152">
        <v>0</v>
      </c>
      <c r="AR26" s="154">
        <v>0</v>
      </c>
      <c r="AS26" s="168"/>
      <c r="AT26" s="156"/>
      <c r="AU26" s="163"/>
      <c r="AV26" s="163"/>
      <c r="AW26" s="163"/>
      <c r="AX26" s="163"/>
    </row>
    <row r="27" spans="1:50" ht="15">
      <c r="A27" s="161" t="s">
        <v>56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52">
        <v>322.98461538461544</v>
      </c>
      <c r="AO27" s="152">
        <v>358.09230769230771</v>
      </c>
      <c r="AP27" s="153">
        <v>602.01538461538473</v>
      </c>
      <c r="AQ27" s="152">
        <v>287.83076923076925</v>
      </c>
      <c r="AR27" s="154">
        <v>212.52307692307693</v>
      </c>
      <c r="AS27" s="168">
        <v>86.95</v>
      </c>
      <c r="AT27" s="156">
        <v>342.49230769230769</v>
      </c>
      <c r="AU27" s="157">
        <v>791.04615384615397</v>
      </c>
      <c r="AV27" s="158">
        <v>611.96923076923065</v>
      </c>
      <c r="AW27" s="178">
        <v>493.7967692307692</v>
      </c>
      <c r="AX27" s="160">
        <v>348.81538461538463</v>
      </c>
    </row>
    <row r="28" spans="1:50" ht="15">
      <c r="A28" s="161" t="s">
        <v>57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52"/>
      <c r="AO28" s="152"/>
      <c r="AP28" s="153"/>
      <c r="AQ28" s="152"/>
      <c r="AR28" s="154"/>
      <c r="AS28" s="168"/>
      <c r="AT28" s="156"/>
      <c r="AU28" s="157"/>
      <c r="AV28" s="163"/>
      <c r="AW28" s="163"/>
    </row>
    <row r="29" spans="1:50" ht="15">
      <c r="A29" s="161" t="s">
        <v>58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52">
        <v>97.692307692307708</v>
      </c>
      <c r="AO29" s="152">
        <v>0</v>
      </c>
      <c r="AP29" s="153">
        <v>0</v>
      </c>
      <c r="AQ29" s="152">
        <v>0</v>
      </c>
      <c r="AR29" s="154">
        <v>0</v>
      </c>
      <c r="AS29" s="168"/>
      <c r="AT29" s="156"/>
      <c r="AU29" s="157"/>
      <c r="AV29" s="163"/>
      <c r="AW29" s="163"/>
      <c r="AX29" s="163"/>
    </row>
    <row r="30" spans="1:50" ht="15">
      <c r="A30" s="161" t="s">
        <v>115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52">
        <v>0</v>
      </c>
      <c r="AO30" s="152">
        <v>7.6923076923076934</v>
      </c>
      <c r="AP30" s="153">
        <v>7.6461538461538465</v>
      </c>
      <c r="AQ30" s="152">
        <v>0</v>
      </c>
      <c r="AR30" s="154">
        <v>0</v>
      </c>
      <c r="AS30" s="168">
        <v>2.08</v>
      </c>
      <c r="AT30" s="156"/>
      <c r="AU30" s="157"/>
      <c r="AV30" s="163"/>
      <c r="AW30" s="178">
        <v>0.25846153846153846</v>
      </c>
      <c r="AX30" s="163"/>
    </row>
    <row r="31" spans="1:50" ht="15">
      <c r="A31" s="161" t="s">
        <v>126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8">
        <v>1765</v>
      </c>
      <c r="AN31" s="152">
        <v>0</v>
      </c>
      <c r="AO31" s="152">
        <v>27.092307692307696</v>
      </c>
      <c r="AP31" s="153">
        <v>0</v>
      </c>
      <c r="AQ31" s="152">
        <v>0</v>
      </c>
      <c r="AR31" s="154">
        <v>32.169230769230772</v>
      </c>
      <c r="AS31" s="168"/>
      <c r="AT31" s="156">
        <v>5.3538461538461535</v>
      </c>
      <c r="AU31" s="157">
        <v>0.58461538461538465</v>
      </c>
      <c r="AV31" s="163"/>
      <c r="AW31" s="178">
        <v>142.51146153846153</v>
      </c>
      <c r="AX31" s="160">
        <v>35.384615384615387</v>
      </c>
    </row>
    <row r="32" spans="1:50" ht="15">
      <c r="A32" s="161" t="s">
        <v>116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52">
        <v>0</v>
      </c>
      <c r="AO32" s="152">
        <v>0.24461538461538465</v>
      </c>
      <c r="AP32" s="153">
        <v>0</v>
      </c>
      <c r="AQ32" s="152">
        <v>0</v>
      </c>
      <c r="AR32" s="154">
        <v>0</v>
      </c>
      <c r="AS32" s="168"/>
      <c r="AT32" s="156"/>
      <c r="AU32" s="157"/>
      <c r="AV32" s="163"/>
      <c r="AW32" s="163"/>
      <c r="AX32" s="163"/>
    </row>
    <row r="33" spans="1:50" ht="15">
      <c r="A33" s="161" t="s">
        <v>117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74"/>
      <c r="AO33" s="174"/>
      <c r="AP33" s="174"/>
      <c r="AQ33" s="174"/>
      <c r="AR33" s="174"/>
      <c r="AS33" s="174"/>
      <c r="AT33" s="156"/>
      <c r="AU33" s="157"/>
      <c r="AV33" s="163"/>
      <c r="AW33" s="163"/>
      <c r="AX33" s="163"/>
    </row>
    <row r="34" spans="1:50" ht="15">
      <c r="A34" s="146" t="s">
        <v>118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52">
        <v>0</v>
      </c>
      <c r="AO34" s="152">
        <v>0.26153846153846161</v>
      </c>
      <c r="AP34" s="153">
        <v>6.1538461538461549E-2</v>
      </c>
      <c r="AQ34" s="152">
        <v>3.4615384615384617E-2</v>
      </c>
      <c r="AR34" s="154">
        <v>0.10769230769230771</v>
      </c>
      <c r="AS34" s="168">
        <v>0.86</v>
      </c>
      <c r="AT34" s="156">
        <v>0.71</v>
      </c>
      <c r="AU34" s="157">
        <v>153.84615384615384</v>
      </c>
      <c r="AV34" s="163"/>
      <c r="AW34" s="163"/>
      <c r="AX34" s="163"/>
    </row>
    <row r="35" spans="1:50" ht="15">
      <c r="A35" s="183" t="s">
        <v>123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52"/>
      <c r="AO35" s="152"/>
      <c r="AP35" s="153"/>
      <c r="AQ35" s="152"/>
      <c r="AR35" s="154"/>
      <c r="AS35" s="168"/>
      <c r="AT35" s="156">
        <v>159.2076923076923</v>
      </c>
      <c r="AU35" s="157"/>
      <c r="AV35" s="163"/>
      <c r="AW35" s="163"/>
      <c r="AX35" s="163"/>
    </row>
    <row r="36" spans="1:50" ht="15">
      <c r="A36" s="184" t="s">
        <v>113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8">
        <v>486</v>
      </c>
      <c r="S36" s="148">
        <v>1340</v>
      </c>
      <c r="T36" s="148">
        <v>4698</v>
      </c>
      <c r="U36" s="148">
        <v>2927</v>
      </c>
      <c r="V36" s="148">
        <v>9311</v>
      </c>
      <c r="W36" s="148">
        <v>7387</v>
      </c>
      <c r="X36" s="148">
        <v>7000</v>
      </c>
      <c r="Y36" s="148">
        <v>7000</v>
      </c>
      <c r="Z36" s="148">
        <v>2758</v>
      </c>
      <c r="AA36" s="148">
        <v>4117</v>
      </c>
      <c r="AB36" s="148">
        <v>4100</v>
      </c>
      <c r="AC36" s="148">
        <v>4500</v>
      </c>
      <c r="AD36" s="148">
        <v>4500</v>
      </c>
      <c r="AE36" s="148">
        <v>5500</v>
      </c>
      <c r="AF36" s="148">
        <v>5500</v>
      </c>
      <c r="AG36" s="148">
        <v>5500</v>
      </c>
      <c r="AH36" s="148">
        <v>5600</v>
      </c>
      <c r="AI36" s="148">
        <v>5500</v>
      </c>
      <c r="AJ36" s="148">
        <v>7500</v>
      </c>
      <c r="AK36" s="148">
        <v>22192</v>
      </c>
      <c r="AL36" s="148">
        <v>8061</v>
      </c>
      <c r="AM36" s="148">
        <v>20896</v>
      </c>
      <c r="AN36" s="174"/>
      <c r="AO36" s="174"/>
      <c r="AP36" s="174"/>
      <c r="AQ36" s="174"/>
      <c r="AR36" s="174"/>
      <c r="AS36" s="174"/>
      <c r="AT36" s="156"/>
      <c r="AU36" s="157"/>
      <c r="AV36" s="163"/>
      <c r="AW36" s="178">
        <v>0.50769230769230766</v>
      </c>
      <c r="AX36" s="163"/>
    </row>
    <row r="37" spans="1:50" ht="15">
      <c r="AU37" s="166"/>
    </row>
    <row r="38" spans="1:50" ht="15">
      <c r="AU38" s="166"/>
    </row>
    <row r="39" spans="1:50" ht="15">
      <c r="AU39" s="166"/>
    </row>
    <row r="40" spans="1:50" ht="15">
      <c r="AN40" s="140"/>
      <c r="AO40" s="140"/>
      <c r="AP40" s="140"/>
      <c r="AQ40" s="140"/>
      <c r="AR40" s="140"/>
      <c r="AS40" s="140"/>
      <c r="AU40" s="166"/>
    </row>
    <row r="41" spans="1:50" ht="15">
      <c r="AN41" s="140"/>
      <c r="AO41" s="140"/>
      <c r="AP41" s="140"/>
      <c r="AQ41" s="140"/>
      <c r="AR41" s="140"/>
      <c r="AS41" s="140"/>
      <c r="AU41" s="166"/>
    </row>
    <row r="42" spans="1:50" ht="15">
      <c r="AN42" s="140"/>
      <c r="AO42" s="140"/>
      <c r="AP42" s="140"/>
      <c r="AQ42" s="140"/>
      <c r="AR42" s="140"/>
      <c r="AS42" s="140"/>
      <c r="AU42" s="166"/>
    </row>
    <row r="102" spans="1:50" s="145" customFormat="1" ht="12.95" customHeight="1">
      <c r="A102" s="141"/>
      <c r="B102" s="142" t="s">
        <v>8</v>
      </c>
      <c r="C102" s="142" t="s">
        <v>9</v>
      </c>
      <c r="D102" s="142" t="s">
        <v>10</v>
      </c>
      <c r="E102" s="142" t="s">
        <v>11</v>
      </c>
      <c r="F102" s="142" t="s">
        <v>12</v>
      </c>
      <c r="G102" s="142" t="s">
        <v>13</v>
      </c>
      <c r="H102" s="142" t="s">
        <v>14</v>
      </c>
      <c r="I102" s="142" t="s">
        <v>15</v>
      </c>
      <c r="J102" s="142" t="s">
        <v>16</v>
      </c>
      <c r="K102" s="142" t="s">
        <v>17</v>
      </c>
      <c r="L102" s="142" t="s">
        <v>18</v>
      </c>
      <c r="M102" s="142" t="s">
        <v>19</v>
      </c>
      <c r="N102" s="142" t="s">
        <v>20</v>
      </c>
      <c r="O102" s="142" t="s">
        <v>21</v>
      </c>
      <c r="P102" s="142" t="s">
        <v>22</v>
      </c>
      <c r="Q102" s="142" t="s">
        <v>23</v>
      </c>
      <c r="R102" s="142" t="s">
        <v>24</v>
      </c>
      <c r="S102" s="142" t="s">
        <v>25</v>
      </c>
      <c r="T102" s="142" t="s">
        <v>26</v>
      </c>
      <c r="U102" s="142" t="s">
        <v>27</v>
      </c>
      <c r="V102" s="142" t="s">
        <v>28</v>
      </c>
      <c r="W102" s="142" t="s">
        <v>29</v>
      </c>
      <c r="X102" s="142" t="s">
        <v>30</v>
      </c>
      <c r="Y102" s="142" t="s">
        <v>31</v>
      </c>
      <c r="Z102" s="142" t="s">
        <v>32</v>
      </c>
      <c r="AA102" s="142" t="s">
        <v>33</v>
      </c>
      <c r="AB102" s="142" t="s">
        <v>93</v>
      </c>
      <c r="AC102" s="142" t="s">
        <v>94</v>
      </c>
      <c r="AD102" s="142" t="s">
        <v>95</v>
      </c>
      <c r="AE102" s="142" t="s">
        <v>96</v>
      </c>
      <c r="AF102" s="142" t="s">
        <v>97</v>
      </c>
      <c r="AG102" s="142" t="s">
        <v>98</v>
      </c>
      <c r="AH102" s="142" t="s">
        <v>99</v>
      </c>
      <c r="AI102" s="142" t="s">
        <v>100</v>
      </c>
      <c r="AJ102" s="142" t="s">
        <v>101</v>
      </c>
      <c r="AK102" s="142" t="s">
        <v>102</v>
      </c>
      <c r="AL102" s="142" t="s">
        <v>103</v>
      </c>
      <c r="AM102" s="142" t="s">
        <v>104</v>
      </c>
      <c r="AN102" s="143" t="s">
        <v>105</v>
      </c>
      <c r="AO102" s="143" t="s">
        <v>106</v>
      </c>
      <c r="AP102" s="143" t="s">
        <v>107</v>
      </c>
      <c r="AQ102" s="143" t="s">
        <v>108</v>
      </c>
      <c r="AR102" s="143">
        <v>2016</v>
      </c>
      <c r="AS102" s="143" t="s">
        <v>109</v>
      </c>
      <c r="AT102" s="142" t="s">
        <v>110</v>
      </c>
      <c r="AU102" s="144">
        <v>2019</v>
      </c>
      <c r="AV102" s="144">
        <v>2020</v>
      </c>
      <c r="AW102" s="144">
        <v>2021</v>
      </c>
      <c r="AX102" s="144">
        <v>2022</v>
      </c>
    </row>
    <row r="103" spans="1:50" s="166" customFormat="1" ht="15">
      <c r="A103" s="219" t="s">
        <v>130</v>
      </c>
      <c r="B103" s="220">
        <v>89</v>
      </c>
      <c r="C103" s="220">
        <v>0</v>
      </c>
      <c r="D103" s="220">
        <v>0</v>
      </c>
      <c r="E103" s="220">
        <v>0</v>
      </c>
      <c r="F103" s="220">
        <v>0</v>
      </c>
      <c r="G103" s="220">
        <v>0</v>
      </c>
      <c r="H103" s="220">
        <v>71</v>
      </c>
      <c r="I103" s="220">
        <v>50</v>
      </c>
      <c r="J103" s="220">
        <v>20</v>
      </c>
      <c r="K103" s="220">
        <v>11</v>
      </c>
      <c r="L103" s="220">
        <v>67</v>
      </c>
      <c r="M103" s="220">
        <v>574</v>
      </c>
      <c r="N103" s="220">
        <v>13718</v>
      </c>
      <c r="O103" s="220">
        <v>16824</v>
      </c>
      <c r="P103" s="220">
        <v>53949</v>
      </c>
      <c r="Q103" s="220">
        <v>54063</v>
      </c>
      <c r="R103" s="220">
        <v>54397</v>
      </c>
      <c r="S103" s="220">
        <v>55490</v>
      </c>
      <c r="T103" s="220">
        <v>58731</v>
      </c>
      <c r="U103" s="220">
        <v>63618</v>
      </c>
      <c r="V103" s="220">
        <v>66890</v>
      </c>
      <c r="W103" s="220">
        <v>63864</v>
      </c>
      <c r="X103" s="220">
        <v>62977</v>
      </c>
      <c r="Y103" s="220">
        <v>63190</v>
      </c>
      <c r="Z103" s="220">
        <v>59833</v>
      </c>
      <c r="AA103" s="220">
        <v>64907</v>
      </c>
      <c r="AB103" s="220">
        <v>70501</v>
      </c>
      <c r="AC103" s="220">
        <v>70552</v>
      </c>
      <c r="AD103" s="220">
        <v>70810</v>
      </c>
      <c r="AE103" s="220">
        <v>71870</v>
      </c>
      <c r="AF103" s="220">
        <v>71950</v>
      </c>
      <c r="AG103" s="220">
        <v>72020</v>
      </c>
      <c r="AH103" s="220">
        <v>72350</v>
      </c>
      <c r="AI103" s="220">
        <v>69820</v>
      </c>
      <c r="AJ103" s="220">
        <v>72890</v>
      </c>
      <c r="AK103" s="220">
        <v>88556</v>
      </c>
      <c r="AL103" s="220">
        <v>73912</v>
      </c>
      <c r="AM103" s="220">
        <v>62918</v>
      </c>
      <c r="AN103" s="220">
        <v>102181.28615384619</v>
      </c>
      <c r="AO103" s="220">
        <v>89972.870769230765</v>
      </c>
      <c r="AP103" s="220">
        <v>78857.621538461579</v>
      </c>
      <c r="AQ103" s="220">
        <v>49689.60384615387</v>
      </c>
      <c r="AR103" s="220">
        <v>70226.357692307705</v>
      </c>
      <c r="AS103" s="220">
        <v>96014.113538461505</v>
      </c>
      <c r="AT103" s="220">
        <v>83023.294153846218</v>
      </c>
      <c r="AU103" s="220">
        <v>81484.526923076904</v>
      </c>
      <c r="AV103" s="220">
        <v>71926.736923076925</v>
      </c>
      <c r="AW103" s="220">
        <v>89576.114692307689</v>
      </c>
      <c r="AX103" s="220">
        <v>87595.916153846134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48"/>
  <sheetViews>
    <sheetView topLeftCell="A67" workbookViewId="0">
      <selection activeCell="N94" sqref="N94"/>
    </sheetView>
  </sheetViews>
  <sheetFormatPr baseColWidth="10" defaultColWidth="24.140625" defaultRowHeight="12.95" customHeight="1"/>
  <cols>
    <col min="1" max="1" width="22.5703125" style="140" bestFit="1" customWidth="1"/>
    <col min="2" max="28" width="6.85546875" style="140" bestFit="1" customWidth="1"/>
    <col min="29" max="34" width="11.85546875" style="166" bestFit="1" customWidth="1"/>
    <col min="35" max="37" width="11.85546875" style="140" bestFit="1" customWidth="1"/>
    <col min="38" max="38" width="9.42578125" style="140" bestFit="1" customWidth="1"/>
    <col min="39" max="39" width="11.85546875" style="140" bestFit="1" customWidth="1"/>
    <col min="40" max="40" width="12.5703125" style="140" customWidth="1"/>
    <col min="41" max="16384" width="24.140625" style="140"/>
  </cols>
  <sheetData>
    <row r="1" spans="1:39" s="145" customFormat="1" ht="12.95" customHeight="1">
      <c r="A1" s="209"/>
      <c r="B1" s="142" t="s">
        <v>19</v>
      </c>
      <c r="C1" s="142" t="s">
        <v>20</v>
      </c>
      <c r="D1" s="142" t="s">
        <v>21</v>
      </c>
      <c r="E1" s="142" t="s">
        <v>22</v>
      </c>
      <c r="F1" s="142" t="s">
        <v>23</v>
      </c>
      <c r="G1" s="142" t="s">
        <v>24</v>
      </c>
      <c r="H1" s="142" t="s">
        <v>25</v>
      </c>
      <c r="I1" s="142" t="s">
        <v>26</v>
      </c>
      <c r="J1" s="142" t="s">
        <v>27</v>
      </c>
      <c r="K1" s="142" t="s">
        <v>28</v>
      </c>
      <c r="L1" s="142" t="s">
        <v>29</v>
      </c>
      <c r="M1" s="142" t="s">
        <v>30</v>
      </c>
      <c r="N1" s="142" t="s">
        <v>31</v>
      </c>
      <c r="O1" s="142" t="s">
        <v>32</v>
      </c>
      <c r="P1" s="142" t="s">
        <v>33</v>
      </c>
      <c r="Q1" s="142" t="s">
        <v>93</v>
      </c>
      <c r="R1" s="142" t="s">
        <v>94</v>
      </c>
      <c r="S1" s="142" t="s">
        <v>95</v>
      </c>
      <c r="T1" s="142" t="s">
        <v>96</v>
      </c>
      <c r="U1" s="142" t="s">
        <v>97</v>
      </c>
      <c r="V1" s="142" t="s">
        <v>98</v>
      </c>
      <c r="W1" s="142" t="s">
        <v>99</v>
      </c>
      <c r="X1" s="142" t="s">
        <v>100</v>
      </c>
      <c r="Y1" s="142" t="s">
        <v>101</v>
      </c>
      <c r="Z1" s="142" t="s">
        <v>102</v>
      </c>
      <c r="AA1" s="142" t="s">
        <v>103</v>
      </c>
      <c r="AB1" s="142" t="s">
        <v>104</v>
      </c>
      <c r="AC1" s="143" t="s">
        <v>105</v>
      </c>
      <c r="AD1" s="143" t="s">
        <v>106</v>
      </c>
      <c r="AE1" s="143" t="s">
        <v>107</v>
      </c>
      <c r="AF1" s="143" t="s">
        <v>108</v>
      </c>
      <c r="AG1" s="143">
        <v>2016</v>
      </c>
      <c r="AH1" s="143" t="s">
        <v>109</v>
      </c>
      <c r="AI1" s="142" t="s">
        <v>110</v>
      </c>
      <c r="AJ1" s="144">
        <v>2019</v>
      </c>
      <c r="AK1" s="144">
        <v>2020</v>
      </c>
      <c r="AL1" s="144">
        <v>2021</v>
      </c>
      <c r="AM1" s="144">
        <v>2022</v>
      </c>
    </row>
    <row r="2" spans="1:39" s="166" customFormat="1" ht="15">
      <c r="A2" s="211" t="s">
        <v>92</v>
      </c>
      <c r="B2" s="148">
        <v>30000</v>
      </c>
      <c r="C2" s="148">
        <v>30000</v>
      </c>
      <c r="D2" s="148">
        <v>30000</v>
      </c>
      <c r="E2" s="148">
        <v>30000</v>
      </c>
      <c r="F2" s="148">
        <v>30215</v>
      </c>
      <c r="G2" s="148">
        <v>30000</v>
      </c>
      <c r="H2" s="148">
        <v>27500</v>
      </c>
      <c r="I2" s="148">
        <v>27500</v>
      </c>
      <c r="J2" s="148">
        <v>30000</v>
      </c>
      <c r="K2" s="148">
        <v>30000</v>
      </c>
      <c r="L2" s="148">
        <v>30000</v>
      </c>
      <c r="M2" s="148">
        <v>30000</v>
      </c>
      <c r="N2" s="148">
        <v>30000</v>
      </c>
      <c r="O2" s="148">
        <v>30000</v>
      </c>
      <c r="P2" s="148">
        <v>30000</v>
      </c>
      <c r="Q2" s="148">
        <v>30000</v>
      </c>
      <c r="R2" s="148">
        <v>30000</v>
      </c>
      <c r="S2" s="148">
        <v>30000</v>
      </c>
      <c r="T2" s="148">
        <v>30000</v>
      </c>
      <c r="U2" s="148">
        <v>30000</v>
      </c>
      <c r="V2" s="148">
        <v>30000</v>
      </c>
      <c r="W2" s="148">
        <v>30000</v>
      </c>
      <c r="X2" s="148">
        <v>30000</v>
      </c>
      <c r="Y2" s="148">
        <v>30000</v>
      </c>
      <c r="Z2" s="148">
        <v>30000</v>
      </c>
      <c r="AA2" s="148">
        <v>30000</v>
      </c>
      <c r="AB2" s="148">
        <v>17486</v>
      </c>
      <c r="AC2" s="152">
        <v>22061.630769230775</v>
      </c>
      <c r="AD2" s="152">
        <v>35605.118461538463</v>
      </c>
      <c r="AE2" s="152">
        <v>18966.278461538463</v>
      </c>
      <c r="AF2" s="152">
        <v>20864.030769230772</v>
      </c>
      <c r="AG2" s="225">
        <v>28126.43</v>
      </c>
      <c r="AH2" s="168">
        <v>23013.45</v>
      </c>
      <c r="AI2" s="156">
        <v>12898.444615384615</v>
      </c>
      <c r="AJ2" s="222">
        <v>10876.784615384615</v>
      </c>
      <c r="AK2" s="222">
        <v>13138.738461538462</v>
      </c>
      <c r="AL2" s="185">
        <v>6565</v>
      </c>
      <c r="AM2" s="160">
        <v>9106.6384615384613</v>
      </c>
    </row>
    <row r="3" spans="1:39" ht="15">
      <c r="A3" s="211" t="s">
        <v>66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52">
        <v>795.03076923076935</v>
      </c>
      <c r="AD3" s="152">
        <v>586.99538461538464</v>
      </c>
      <c r="AE3" s="153">
        <v>1621.1630769230769</v>
      </c>
      <c r="AF3" s="152">
        <v>3649.8307692307703</v>
      </c>
      <c r="AG3" s="154">
        <v>733.12230769230791</v>
      </c>
      <c r="AH3" s="168">
        <v>714.92</v>
      </c>
      <c r="AI3" s="156">
        <v>544.05384615384594</v>
      </c>
      <c r="AJ3" s="157">
        <v>358.07692307692309</v>
      </c>
      <c r="AK3" s="157">
        <v>948.03076923076924</v>
      </c>
      <c r="AL3" s="186">
        <v>258.07846153846151</v>
      </c>
      <c r="AM3" s="160">
        <v>397.53846153846155</v>
      </c>
    </row>
    <row r="4" spans="1:39" ht="15">
      <c r="A4" s="211" t="s">
        <v>67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52">
        <v>528.80153846153848</v>
      </c>
      <c r="AD4" s="152">
        <v>22.81538461538462</v>
      </c>
      <c r="AE4" s="153">
        <v>177.69846153846154</v>
      </c>
      <c r="AF4" s="152">
        <v>19.153846153846157</v>
      </c>
      <c r="AG4" s="154">
        <v>123.657692307692</v>
      </c>
      <c r="AH4" s="168">
        <v>134.51</v>
      </c>
      <c r="AI4" s="156">
        <v>75.129230769230787</v>
      </c>
      <c r="AJ4" s="157">
        <v>64.304615384615389</v>
      </c>
      <c r="AK4" s="157">
        <v>103.62307692307688</v>
      </c>
      <c r="AL4" s="186">
        <v>43.598461538461542</v>
      </c>
      <c r="AM4" s="160">
        <v>33.692307692307686</v>
      </c>
    </row>
    <row r="5" spans="1:39" ht="15">
      <c r="A5" s="211" t="s">
        <v>68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52">
        <v>1102.8507692307694</v>
      </c>
      <c r="AD5" s="152">
        <v>366.98461538461544</v>
      </c>
      <c r="AE5" s="153">
        <v>1192.323076923077</v>
      </c>
      <c r="AF5" s="152">
        <v>1413.7230769230771</v>
      </c>
      <c r="AG5" s="154">
        <v>1445.0000000000002</v>
      </c>
      <c r="AH5" s="168">
        <v>793.26</v>
      </c>
      <c r="AI5" s="156">
        <v>662.4384615384613</v>
      </c>
      <c r="AJ5" s="157">
        <v>642.03846153846155</v>
      </c>
      <c r="AK5" s="157">
        <v>3282.5907692307687</v>
      </c>
      <c r="AL5" s="186">
        <v>302.61615384615379</v>
      </c>
      <c r="AM5" s="160">
        <v>365.47692307692307</v>
      </c>
    </row>
    <row r="6" spans="1:39" ht="15">
      <c r="A6" s="211" t="s">
        <v>69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52">
        <v>330.53230769230777</v>
      </c>
      <c r="AD6" s="152">
        <v>338.35230769230776</v>
      </c>
      <c r="AE6" s="153">
        <v>224.06615384615387</v>
      </c>
      <c r="AF6" s="152">
        <v>39.636923076923082</v>
      </c>
      <c r="AG6" s="154">
        <v>231.52384615384599</v>
      </c>
      <c r="AH6" s="168">
        <v>466.02</v>
      </c>
      <c r="AI6" s="156">
        <v>267.96000000000004</v>
      </c>
      <c r="AJ6" s="157">
        <v>138.88769230769236</v>
      </c>
      <c r="AK6" s="157">
        <v>11.12</v>
      </c>
      <c r="AL6" s="186">
        <v>85.056923076923084</v>
      </c>
      <c r="AM6" s="160">
        <v>110.97692307692307</v>
      </c>
    </row>
    <row r="7" spans="1:39" ht="15">
      <c r="A7" s="211" t="s">
        <v>70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52">
        <v>0.56923076923076932</v>
      </c>
      <c r="AD7" s="152">
        <v>3.6615384615384619</v>
      </c>
      <c r="AE7" s="153">
        <v>7.6307692307692321</v>
      </c>
      <c r="AF7" s="152">
        <v>30.723076923076924</v>
      </c>
      <c r="AG7" s="154">
        <v>12.738461538461539</v>
      </c>
      <c r="AH7" s="168">
        <v>1.69</v>
      </c>
      <c r="AI7" s="156">
        <v>12.545384615384613</v>
      </c>
      <c r="AJ7" s="157">
        <v>9.9430769230769229</v>
      </c>
      <c r="AK7" s="157">
        <v>7.6461538461538456</v>
      </c>
      <c r="AL7" s="186">
        <v>4.907692307692308</v>
      </c>
      <c r="AM7" s="160">
        <v>9.523076923076923</v>
      </c>
    </row>
    <row r="8" spans="1:39" ht="15">
      <c r="A8" s="211" t="s">
        <v>71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52"/>
      <c r="AD8" s="152"/>
      <c r="AE8" s="153"/>
      <c r="AF8" s="152"/>
      <c r="AG8" s="154"/>
      <c r="AH8" s="168"/>
      <c r="AI8" s="162"/>
      <c r="AJ8" s="157">
        <v>0.02</v>
      </c>
      <c r="AK8" s="167"/>
      <c r="AL8" s="163"/>
      <c r="AM8" s="163"/>
    </row>
    <row r="9" spans="1:39" ht="15">
      <c r="A9" s="211" t="s">
        <v>72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52">
        <v>151.43076923076924</v>
      </c>
      <c r="AD9" s="152">
        <v>60.323076923076933</v>
      </c>
      <c r="AE9" s="153">
        <v>162.49230769230769</v>
      </c>
      <c r="AF9" s="152">
        <v>0</v>
      </c>
      <c r="AG9" s="154">
        <v>169.07538461538502</v>
      </c>
      <c r="AH9" s="168">
        <v>201.54</v>
      </c>
      <c r="AI9" s="156">
        <v>153.81</v>
      </c>
      <c r="AJ9" s="157">
        <v>82.75</v>
      </c>
      <c r="AK9" s="157">
        <v>148.66</v>
      </c>
      <c r="AL9" s="186">
        <v>109.67076923076924</v>
      </c>
      <c r="AM9" s="160">
        <v>108.30769230769231</v>
      </c>
    </row>
    <row r="10" spans="1:39" ht="15">
      <c r="A10" s="211" t="s">
        <v>73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52">
        <v>32.923076923076927</v>
      </c>
      <c r="AD10" s="152">
        <v>17.584615384615386</v>
      </c>
      <c r="AE10" s="153">
        <v>4.7692307692307701</v>
      </c>
      <c r="AF10" s="152">
        <v>1.0923076923076924</v>
      </c>
      <c r="AG10" s="154">
        <v>15.876923076923079</v>
      </c>
      <c r="AH10" s="168">
        <v>13.79</v>
      </c>
      <c r="AI10" s="156">
        <v>15.936923076923076</v>
      </c>
      <c r="AJ10" s="157">
        <v>3.4184615384615382</v>
      </c>
      <c r="AK10" s="157">
        <v>30.86461538461538</v>
      </c>
      <c r="AL10" s="186">
        <v>8.5953846153846154</v>
      </c>
      <c r="AM10" s="160">
        <v>3.3692307692307693</v>
      </c>
    </row>
    <row r="11" spans="1:39" ht="15">
      <c r="A11" s="211" t="s">
        <v>74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52">
        <v>11.476923076923077</v>
      </c>
      <c r="AD11" s="152">
        <v>20.30769230769231</v>
      </c>
      <c r="AE11" s="153">
        <v>15.027692307692311</v>
      </c>
      <c r="AF11" s="152">
        <v>0</v>
      </c>
      <c r="AG11" s="154">
        <v>1.5230769230769232</v>
      </c>
      <c r="AH11" s="155"/>
      <c r="AI11" s="156"/>
      <c r="AJ11" s="163"/>
      <c r="AK11" s="167"/>
      <c r="AL11" s="163"/>
      <c r="AM11" s="163"/>
    </row>
    <row r="12" spans="1:39" ht="15">
      <c r="A12" s="211" t="s">
        <v>75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52">
        <v>0.28923076923076929</v>
      </c>
      <c r="AD12" s="152">
        <v>10.000000000000002</v>
      </c>
      <c r="AE12" s="153">
        <v>1.0769230769230771</v>
      </c>
      <c r="AF12" s="152">
        <v>7.5846153846153852</v>
      </c>
      <c r="AG12" s="154">
        <v>1.0769230769230771</v>
      </c>
      <c r="AH12" s="168">
        <v>46.83</v>
      </c>
      <c r="AI12" s="156">
        <v>34.446153846153848</v>
      </c>
      <c r="AJ12" s="157">
        <v>33.236923076923077</v>
      </c>
      <c r="AK12" s="157">
        <v>12.030769230769229</v>
      </c>
      <c r="AL12" s="186">
        <v>2.3230769230769228</v>
      </c>
      <c r="AM12" s="160">
        <v>1.5769230769230766</v>
      </c>
    </row>
    <row r="13" spans="1:39" ht="15">
      <c r="A13" s="211" t="s">
        <v>135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76"/>
      <c r="AD13" s="176"/>
      <c r="AE13" s="180"/>
      <c r="AF13" s="176"/>
      <c r="AG13" s="177"/>
      <c r="AH13" s="160"/>
      <c r="AI13" s="181"/>
      <c r="AJ13" s="157"/>
      <c r="AK13" s="157"/>
      <c r="AL13" s="186">
        <v>54.61538461538462</v>
      </c>
      <c r="AM13" s="160">
        <v>14.769230769230768</v>
      </c>
    </row>
    <row r="14" spans="1:39" ht="15">
      <c r="A14" s="211" t="s">
        <v>76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52">
        <v>221.04615384615389</v>
      </c>
      <c r="AD14" s="152">
        <v>123.81538461538464</v>
      </c>
      <c r="AE14" s="153">
        <v>87.867692307692323</v>
      </c>
      <c r="AF14" s="152">
        <v>0</v>
      </c>
      <c r="AG14" s="154">
        <v>80.632307692307705</v>
      </c>
      <c r="AH14" s="168">
        <v>168.18</v>
      </c>
      <c r="AI14" s="156">
        <v>125.62738461538467</v>
      </c>
      <c r="AJ14" s="157">
        <v>126.03230769230768</v>
      </c>
      <c r="AK14" s="157">
        <v>128.38153846153847</v>
      </c>
      <c r="AL14" s="186">
        <v>82.498461538461527</v>
      </c>
      <c r="AM14" s="160">
        <v>133.15384615384613</v>
      </c>
    </row>
    <row r="19" spans="29:36" ht="15">
      <c r="AJ19" s="166"/>
    </row>
    <row r="20" spans="29:36" ht="15">
      <c r="AJ20" s="166"/>
    </row>
    <row r="21" spans="29:36" ht="15">
      <c r="AJ21" s="166"/>
    </row>
    <row r="22" spans="29:36" ht="15">
      <c r="AC22" s="140"/>
      <c r="AD22" s="140"/>
      <c r="AE22" s="140"/>
      <c r="AF22" s="140"/>
      <c r="AG22" s="140"/>
      <c r="AH22" s="140"/>
      <c r="AJ22" s="166"/>
    </row>
    <row r="23" spans="29:36" ht="15">
      <c r="AC23" s="140"/>
      <c r="AD23" s="140"/>
      <c r="AE23" s="140"/>
      <c r="AF23" s="140"/>
      <c r="AG23" s="140"/>
      <c r="AH23" s="140"/>
      <c r="AJ23" s="166"/>
    </row>
    <row r="24" spans="29:36" ht="15">
      <c r="AC24" s="140"/>
      <c r="AD24" s="140"/>
      <c r="AE24" s="140"/>
      <c r="AF24" s="140"/>
      <c r="AG24" s="140"/>
      <c r="AH24" s="140"/>
      <c r="AJ24" s="166"/>
    </row>
    <row r="47" spans="1:39" ht="12.95" customHeight="1">
      <c r="A47" s="209"/>
      <c r="B47" s="142" t="s">
        <v>19</v>
      </c>
      <c r="C47" s="142" t="s">
        <v>20</v>
      </c>
      <c r="D47" s="142" t="s">
        <v>21</v>
      </c>
      <c r="E47" s="142" t="s">
        <v>22</v>
      </c>
      <c r="F47" s="142" t="s">
        <v>23</v>
      </c>
      <c r="G47" s="142" t="s">
        <v>24</v>
      </c>
      <c r="H47" s="142" t="s">
        <v>25</v>
      </c>
      <c r="I47" s="142" t="s">
        <v>26</v>
      </c>
      <c r="J47" s="142" t="s">
        <v>27</v>
      </c>
      <c r="K47" s="142" t="s">
        <v>28</v>
      </c>
      <c r="L47" s="142" t="s">
        <v>29</v>
      </c>
      <c r="M47" s="142" t="s">
        <v>30</v>
      </c>
      <c r="N47" s="142" t="s">
        <v>31</v>
      </c>
      <c r="O47" s="142" t="s">
        <v>32</v>
      </c>
      <c r="P47" s="142" t="s">
        <v>33</v>
      </c>
      <c r="Q47" s="142" t="s">
        <v>93</v>
      </c>
      <c r="R47" s="142" t="s">
        <v>94</v>
      </c>
      <c r="S47" s="142" t="s">
        <v>95</v>
      </c>
      <c r="T47" s="142" t="s">
        <v>96</v>
      </c>
      <c r="U47" s="142" t="s">
        <v>97</v>
      </c>
      <c r="V47" s="142" t="s">
        <v>98</v>
      </c>
      <c r="W47" s="142" t="s">
        <v>99</v>
      </c>
      <c r="X47" s="142" t="s">
        <v>100</v>
      </c>
      <c r="Y47" s="142" t="s">
        <v>101</v>
      </c>
      <c r="Z47" s="142" t="s">
        <v>102</v>
      </c>
      <c r="AA47" s="142" t="s">
        <v>103</v>
      </c>
      <c r="AB47" s="142" t="s">
        <v>104</v>
      </c>
      <c r="AC47" s="143" t="s">
        <v>105</v>
      </c>
      <c r="AD47" s="143" t="s">
        <v>106</v>
      </c>
      <c r="AE47" s="143" t="s">
        <v>107</v>
      </c>
      <c r="AF47" s="143" t="s">
        <v>108</v>
      </c>
      <c r="AG47" s="143">
        <v>2016</v>
      </c>
      <c r="AH47" s="143" t="s">
        <v>109</v>
      </c>
      <c r="AI47" s="142" t="s">
        <v>110</v>
      </c>
      <c r="AJ47" s="144">
        <v>2019</v>
      </c>
      <c r="AK47" s="144">
        <v>2020</v>
      </c>
      <c r="AL47" s="144">
        <v>2021</v>
      </c>
      <c r="AM47" s="144">
        <v>2022</v>
      </c>
    </row>
    <row r="48" spans="1:39" s="166" customFormat="1" ht="12.95" customHeight="1">
      <c r="A48" s="221" t="s">
        <v>65</v>
      </c>
      <c r="B48" s="148">
        <v>30000</v>
      </c>
      <c r="C48" s="148">
        <v>30000</v>
      </c>
      <c r="D48" s="148">
        <v>30000</v>
      </c>
      <c r="E48" s="148">
        <v>30000</v>
      </c>
      <c r="F48" s="148">
        <v>30215</v>
      </c>
      <c r="G48" s="148">
        <v>30000</v>
      </c>
      <c r="H48" s="148">
        <v>27500</v>
      </c>
      <c r="I48" s="148">
        <v>27500</v>
      </c>
      <c r="J48" s="148">
        <v>30000</v>
      </c>
      <c r="K48" s="148">
        <v>30000</v>
      </c>
      <c r="L48" s="148">
        <v>30000</v>
      </c>
      <c r="M48" s="148">
        <v>30000</v>
      </c>
      <c r="N48" s="148">
        <v>30000</v>
      </c>
      <c r="O48" s="148">
        <v>30000</v>
      </c>
      <c r="P48" s="148">
        <v>30000</v>
      </c>
      <c r="Q48" s="148">
        <v>30000</v>
      </c>
      <c r="R48" s="148">
        <v>30000</v>
      </c>
      <c r="S48" s="148">
        <v>30000</v>
      </c>
      <c r="T48" s="148">
        <v>30000</v>
      </c>
      <c r="U48" s="148">
        <v>30000</v>
      </c>
      <c r="V48" s="148">
        <v>30000</v>
      </c>
      <c r="W48" s="148">
        <v>30000</v>
      </c>
      <c r="X48" s="148">
        <v>30000</v>
      </c>
      <c r="Y48" s="148">
        <v>30000</v>
      </c>
      <c r="Z48" s="148">
        <v>30000</v>
      </c>
      <c r="AA48" s="148">
        <v>30000</v>
      </c>
      <c r="AB48" s="148">
        <v>17486</v>
      </c>
      <c r="AC48" s="152">
        <v>25236.581538461545</v>
      </c>
      <c r="AD48" s="152">
        <v>37155.958461538474</v>
      </c>
      <c r="AE48" s="152">
        <v>22460.393846153846</v>
      </c>
      <c r="AF48" s="152">
        <v>26025.77538461539</v>
      </c>
      <c r="AG48" s="152">
        <v>30940.656923076927</v>
      </c>
      <c r="AH48" s="168">
        <v>25554.19</v>
      </c>
      <c r="AI48" s="156">
        <v>14790.39123076923</v>
      </c>
      <c r="AJ48" s="222">
        <v>12335.493076923078</v>
      </c>
      <c r="AK48" s="160">
        <v>17811.686153846153</v>
      </c>
      <c r="AL48" s="223">
        <v>7516.7990769230773</v>
      </c>
      <c r="AM48" s="160">
        <v>10285.023076923075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33"/>
  <sheetViews>
    <sheetView topLeftCell="A31" workbookViewId="0">
      <selection activeCell="W50" sqref="W50"/>
    </sheetView>
  </sheetViews>
  <sheetFormatPr baseColWidth="10" defaultColWidth="24.140625" defaultRowHeight="12.95" customHeight="1"/>
  <cols>
    <col min="1" max="1" width="18.7109375" style="140" bestFit="1" customWidth="1"/>
    <col min="2" max="2" width="5" style="140" bestFit="1" customWidth="1"/>
    <col min="3" max="19" width="5.85546875" style="140" bestFit="1" customWidth="1"/>
    <col min="20" max="21" width="10.85546875" style="166" bestFit="1" customWidth="1"/>
    <col min="22" max="25" width="11.85546875" style="166" bestFit="1" customWidth="1"/>
    <col min="26" max="28" width="11.85546875" style="140" bestFit="1" customWidth="1"/>
    <col min="29" max="29" width="9.28515625" style="140" bestFit="1" customWidth="1"/>
    <col min="30" max="30" width="11.85546875" style="140" bestFit="1" customWidth="1"/>
    <col min="31" max="31" width="12.5703125" style="140" customWidth="1"/>
    <col min="32" max="16384" width="24.140625" style="140"/>
  </cols>
  <sheetData>
    <row r="1" spans="1:30" s="145" customFormat="1" ht="12.95" customHeight="1">
      <c r="A1" s="229"/>
      <c r="B1" s="142" t="s">
        <v>28</v>
      </c>
      <c r="C1" s="142" t="s">
        <v>29</v>
      </c>
      <c r="D1" s="142" t="s">
        <v>30</v>
      </c>
      <c r="E1" s="142" t="s">
        <v>31</v>
      </c>
      <c r="F1" s="142" t="s">
        <v>32</v>
      </c>
      <c r="G1" s="142" t="s">
        <v>33</v>
      </c>
      <c r="H1" s="142" t="s">
        <v>93</v>
      </c>
      <c r="I1" s="142" t="s">
        <v>94</v>
      </c>
      <c r="J1" s="142" t="s">
        <v>95</v>
      </c>
      <c r="K1" s="142" t="s">
        <v>96</v>
      </c>
      <c r="L1" s="142" t="s">
        <v>97</v>
      </c>
      <c r="M1" s="142" t="s">
        <v>98</v>
      </c>
      <c r="N1" s="142" t="s">
        <v>99</v>
      </c>
      <c r="O1" s="142" t="s">
        <v>100</v>
      </c>
      <c r="P1" s="142" t="s">
        <v>101</v>
      </c>
      <c r="Q1" s="142" t="s">
        <v>102</v>
      </c>
      <c r="R1" s="142" t="s">
        <v>103</v>
      </c>
      <c r="S1" s="142" t="s">
        <v>104</v>
      </c>
      <c r="T1" s="143" t="s">
        <v>105</v>
      </c>
      <c r="U1" s="143" t="s">
        <v>106</v>
      </c>
      <c r="V1" s="143" t="s">
        <v>107</v>
      </c>
      <c r="W1" s="143" t="s">
        <v>108</v>
      </c>
      <c r="X1" s="143">
        <v>2016</v>
      </c>
      <c r="Y1" s="143" t="s">
        <v>109</v>
      </c>
      <c r="Z1" s="142" t="s">
        <v>110</v>
      </c>
      <c r="AA1" s="144">
        <v>2019</v>
      </c>
      <c r="AB1" s="144">
        <v>2020</v>
      </c>
      <c r="AC1" s="144">
        <v>2021</v>
      </c>
      <c r="AD1" s="144">
        <v>2022</v>
      </c>
    </row>
    <row r="2" spans="1:30" s="166" customFormat="1" ht="15">
      <c r="A2" s="211" t="s">
        <v>61</v>
      </c>
      <c r="B2" s="148">
        <v>408</v>
      </c>
      <c r="C2" s="148">
        <v>1535</v>
      </c>
      <c r="D2" s="148">
        <v>2425</v>
      </c>
      <c r="E2" s="148">
        <v>2477</v>
      </c>
      <c r="F2" s="148">
        <v>2492</v>
      </c>
      <c r="G2" s="148">
        <v>3486</v>
      </c>
      <c r="H2" s="148">
        <v>4800</v>
      </c>
      <c r="I2" s="148">
        <v>5399</v>
      </c>
      <c r="J2" s="148">
        <v>6628</v>
      </c>
      <c r="K2" s="148">
        <v>8920</v>
      </c>
      <c r="L2" s="148">
        <v>6243</v>
      </c>
      <c r="M2" s="148">
        <v>6404</v>
      </c>
      <c r="N2" s="148">
        <v>6776</v>
      </c>
      <c r="O2" s="148">
        <v>8457</v>
      </c>
      <c r="P2" s="148">
        <v>8000</v>
      </c>
      <c r="Q2" s="148">
        <v>3260</v>
      </c>
      <c r="R2" s="148">
        <v>2000</v>
      </c>
      <c r="S2" s="148">
        <v>6878</v>
      </c>
      <c r="T2" s="152">
        <v>4951.55</v>
      </c>
      <c r="U2" s="152">
        <v>5362</v>
      </c>
      <c r="V2" s="153">
        <v>3258</v>
      </c>
      <c r="W2" s="152">
        <v>3446.6</v>
      </c>
      <c r="X2" s="172">
        <v>4563</v>
      </c>
      <c r="Y2" s="155">
        <v>5438.56</v>
      </c>
      <c r="Z2" s="156">
        <v>5337.5170000000007</v>
      </c>
      <c r="AA2" s="157">
        <v>3525.8900000000008</v>
      </c>
      <c r="AB2" s="157">
        <v>5272.9700000000012</v>
      </c>
      <c r="AC2" s="185">
        <v>3378.2159999999999</v>
      </c>
      <c r="AD2" s="160">
        <v>7102.88</v>
      </c>
    </row>
    <row r="3" spans="1:30" ht="15">
      <c r="A3" s="211" t="s">
        <v>62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8">
        <v>1699</v>
      </c>
      <c r="T3" s="152">
        <v>1399.7899999999997</v>
      </c>
      <c r="U3" s="152">
        <v>3574.96</v>
      </c>
      <c r="V3" s="153">
        <v>6970</v>
      </c>
      <c r="W3" s="152">
        <v>15377</v>
      </c>
      <c r="X3" s="154">
        <v>17423.240000000002</v>
      </c>
      <c r="Y3" s="155">
        <v>17407.2</v>
      </c>
      <c r="Z3" s="156">
        <v>4947.0529999999999</v>
      </c>
      <c r="AA3" s="157">
        <v>8864.5850000000009</v>
      </c>
      <c r="AB3" s="157">
        <v>8084.5099999999993</v>
      </c>
      <c r="AC3" s="185">
        <v>11657.918</v>
      </c>
      <c r="AD3" s="160">
        <v>15816.45</v>
      </c>
    </row>
    <row r="4" spans="1:30" ht="15">
      <c r="A4" s="211" t="s">
        <v>63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52"/>
      <c r="U4" s="152"/>
      <c r="V4" s="153">
        <v>0</v>
      </c>
      <c r="W4" s="152">
        <v>25.34</v>
      </c>
      <c r="X4" s="154">
        <v>40.950000000000003</v>
      </c>
      <c r="Y4" s="155">
        <v>98.8</v>
      </c>
      <c r="Z4" s="156"/>
      <c r="AA4" s="226"/>
      <c r="AB4" s="167"/>
      <c r="AC4" s="186">
        <v>23.95</v>
      </c>
      <c r="AD4" s="160">
        <v>104.39</v>
      </c>
    </row>
    <row r="5" spans="1:30" ht="15"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1:30" ht="15">
      <c r="T6" s="200"/>
      <c r="U6" s="198"/>
      <c r="V6" s="198"/>
      <c r="W6" s="198"/>
      <c r="X6" s="199"/>
      <c r="Y6" s="200"/>
    </row>
    <row r="7" spans="1:30" ht="15">
      <c r="T7" s="198"/>
      <c r="U7" s="198"/>
      <c r="V7" s="198"/>
      <c r="W7" s="198"/>
      <c r="X7" s="199"/>
      <c r="Y7" s="200"/>
    </row>
    <row r="19" spans="1:30" ht="15">
      <c r="AA19" s="166"/>
    </row>
    <row r="20" spans="1:30" ht="15">
      <c r="AA20" s="166"/>
    </row>
    <row r="21" spans="1:30" ht="15">
      <c r="AA21" s="166"/>
    </row>
    <row r="22" spans="1:30" ht="15">
      <c r="T22" s="140"/>
      <c r="U22" s="140"/>
      <c r="V22" s="140"/>
      <c r="W22" s="140"/>
      <c r="X22" s="140"/>
      <c r="Y22" s="140"/>
      <c r="AA22" s="166"/>
    </row>
    <row r="23" spans="1:30" ht="15">
      <c r="T23" s="140"/>
      <c r="U23" s="140"/>
      <c r="V23" s="140"/>
      <c r="W23" s="140"/>
      <c r="X23" s="140"/>
      <c r="Y23" s="140"/>
      <c r="AA23" s="166"/>
    </row>
    <row r="24" spans="1:30" ht="15">
      <c r="T24" s="140"/>
      <c r="U24" s="140"/>
      <c r="V24" s="140"/>
      <c r="W24" s="140"/>
      <c r="X24" s="140"/>
      <c r="Y24" s="140"/>
      <c r="AA24" s="166"/>
    </row>
    <row r="32" spans="1:30" s="145" customFormat="1" ht="12.95" customHeight="1">
      <c r="A32" s="229"/>
      <c r="B32" s="142" t="s">
        <v>28</v>
      </c>
      <c r="C32" s="142" t="s">
        <v>29</v>
      </c>
      <c r="D32" s="142" t="s">
        <v>30</v>
      </c>
      <c r="E32" s="142" t="s">
        <v>31</v>
      </c>
      <c r="F32" s="142" t="s">
        <v>32</v>
      </c>
      <c r="G32" s="142" t="s">
        <v>33</v>
      </c>
      <c r="H32" s="142" t="s">
        <v>93</v>
      </c>
      <c r="I32" s="142" t="s">
        <v>94</v>
      </c>
      <c r="J32" s="142" t="s">
        <v>95</v>
      </c>
      <c r="K32" s="142" t="s">
        <v>96</v>
      </c>
      <c r="L32" s="142" t="s">
        <v>97</v>
      </c>
      <c r="M32" s="142" t="s">
        <v>98</v>
      </c>
      <c r="N32" s="142" t="s">
        <v>99</v>
      </c>
      <c r="O32" s="142" t="s">
        <v>100</v>
      </c>
      <c r="P32" s="142" t="s">
        <v>101</v>
      </c>
      <c r="Q32" s="142" t="s">
        <v>102</v>
      </c>
      <c r="R32" s="142" t="s">
        <v>103</v>
      </c>
      <c r="S32" s="142" t="s">
        <v>104</v>
      </c>
      <c r="T32" s="143" t="s">
        <v>105</v>
      </c>
      <c r="U32" s="143" t="s">
        <v>106</v>
      </c>
      <c r="V32" s="143" t="s">
        <v>107</v>
      </c>
      <c r="W32" s="143" t="s">
        <v>108</v>
      </c>
      <c r="X32" s="143">
        <v>2016</v>
      </c>
      <c r="Y32" s="143" t="s">
        <v>109</v>
      </c>
      <c r="Z32" s="142" t="s">
        <v>110</v>
      </c>
      <c r="AA32" s="144">
        <v>2019</v>
      </c>
      <c r="AB32" s="144">
        <v>2020</v>
      </c>
      <c r="AC32" s="144">
        <v>2021</v>
      </c>
      <c r="AD32" s="144">
        <v>2022</v>
      </c>
    </row>
    <row r="33" spans="1:30" s="166" customFormat="1" ht="15">
      <c r="A33" s="224" t="s">
        <v>60</v>
      </c>
      <c r="B33" s="165"/>
      <c r="C33" s="148">
        <v>1535</v>
      </c>
      <c r="D33" s="148">
        <v>2425</v>
      </c>
      <c r="E33" s="148">
        <v>2477</v>
      </c>
      <c r="F33" s="148">
        <v>2492</v>
      </c>
      <c r="G33" s="148">
        <v>3486</v>
      </c>
      <c r="H33" s="148">
        <v>4800</v>
      </c>
      <c r="I33" s="148">
        <v>5399</v>
      </c>
      <c r="J33" s="148">
        <v>6628</v>
      </c>
      <c r="K33" s="148">
        <v>8920</v>
      </c>
      <c r="L33" s="148">
        <v>6243</v>
      </c>
      <c r="M33" s="148">
        <v>6404</v>
      </c>
      <c r="N33" s="148">
        <v>6776</v>
      </c>
      <c r="O33" s="148">
        <v>8457</v>
      </c>
      <c r="P33" s="148">
        <v>8000</v>
      </c>
      <c r="Q33" s="148">
        <v>3260</v>
      </c>
      <c r="R33" s="148">
        <v>2000</v>
      </c>
      <c r="S33" s="227">
        <v>8577</v>
      </c>
      <c r="T33" s="152">
        <v>6351.34</v>
      </c>
      <c r="U33" s="152">
        <v>8936.9599999999991</v>
      </c>
      <c r="V33" s="152">
        <v>10228</v>
      </c>
      <c r="W33" s="152">
        <v>18848.939999999999</v>
      </c>
      <c r="X33" s="152">
        <v>22027.190000000002</v>
      </c>
      <c r="Y33" s="228">
        <v>22944.560000000001</v>
      </c>
      <c r="Z33" s="156">
        <v>10284.57</v>
      </c>
      <c r="AA33" s="222">
        <v>12390.475000000002</v>
      </c>
      <c r="AB33" s="222">
        <v>13357.48</v>
      </c>
      <c r="AC33" s="223">
        <v>15060.084000000001</v>
      </c>
      <c r="AD33" s="160">
        <v>23023.72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C70"/>
  <sheetViews>
    <sheetView topLeftCell="A40" workbookViewId="0">
      <selection activeCell="K66" sqref="K66"/>
    </sheetView>
  </sheetViews>
  <sheetFormatPr baseColWidth="10" defaultColWidth="24.140625" defaultRowHeight="12.95" customHeight="1"/>
  <cols>
    <col min="1" max="1" width="27.28515625" style="140" bestFit="1" customWidth="1"/>
    <col min="2" max="5" width="12.7109375" style="140" bestFit="1" customWidth="1"/>
    <col min="6" max="9" width="11.7109375" style="140" bestFit="1" customWidth="1"/>
    <col min="10" max="11" width="12.7109375" style="140" bestFit="1" customWidth="1"/>
    <col min="12" max="20" width="10.85546875" style="140" bestFit="1" customWidth="1"/>
    <col min="21" max="21" width="9.42578125" style="140" bestFit="1" customWidth="1"/>
    <col min="22" max="26" width="10.85546875" style="140" bestFit="1" customWidth="1"/>
    <col min="27" max="28" width="9.42578125" style="140" bestFit="1" customWidth="1"/>
    <col min="29" max="46" width="10.85546875" style="140" bestFit="1" customWidth="1"/>
    <col min="47" max="52" width="12.85546875" style="166" bestFit="1" customWidth="1"/>
    <col min="53" max="57" width="12.85546875" style="140" bestFit="1" customWidth="1"/>
    <col min="58" max="58" width="12.5703125" style="140" customWidth="1"/>
    <col min="59" max="16384" width="24.140625" style="140"/>
  </cols>
  <sheetData>
    <row r="1" spans="1:55" s="145" customFormat="1" ht="12.95" customHeight="1">
      <c r="A1" s="142"/>
      <c r="B1" s="142" t="s">
        <v>28</v>
      </c>
      <c r="C1" s="142" t="s">
        <v>29</v>
      </c>
      <c r="D1" s="142" t="s">
        <v>30</v>
      </c>
      <c r="E1" s="142" t="s">
        <v>31</v>
      </c>
      <c r="F1" s="142" t="s">
        <v>32</v>
      </c>
      <c r="G1" s="142" t="s">
        <v>33</v>
      </c>
      <c r="H1" s="142" t="s">
        <v>93</v>
      </c>
      <c r="I1" s="142" t="s">
        <v>94</v>
      </c>
      <c r="J1" s="142" t="s">
        <v>95</v>
      </c>
      <c r="K1" s="142" t="s">
        <v>96</v>
      </c>
      <c r="L1" s="142" t="s">
        <v>97</v>
      </c>
      <c r="M1" s="142" t="s">
        <v>98</v>
      </c>
      <c r="N1" s="142" t="s">
        <v>99</v>
      </c>
      <c r="O1" s="142" t="s">
        <v>100</v>
      </c>
      <c r="P1" s="142" t="s">
        <v>101</v>
      </c>
      <c r="Q1" s="142" t="s">
        <v>102</v>
      </c>
      <c r="R1" s="142" t="s">
        <v>103</v>
      </c>
      <c r="S1" s="142" t="s">
        <v>104</v>
      </c>
      <c r="T1" s="143" t="s">
        <v>105</v>
      </c>
      <c r="U1" s="143" t="s">
        <v>106</v>
      </c>
      <c r="V1" s="143" t="s">
        <v>107</v>
      </c>
      <c r="W1" s="143" t="s">
        <v>108</v>
      </c>
      <c r="X1" s="143">
        <v>2016</v>
      </c>
      <c r="Y1" s="143" t="s">
        <v>109</v>
      </c>
      <c r="Z1" s="142" t="s">
        <v>110</v>
      </c>
      <c r="AA1" s="144">
        <v>2019</v>
      </c>
      <c r="AB1" s="144">
        <v>2020</v>
      </c>
      <c r="AC1" s="144">
        <v>2021</v>
      </c>
      <c r="AD1" s="144">
        <v>2022</v>
      </c>
    </row>
    <row r="2" spans="1:55" s="166" customFormat="1" ht="15">
      <c r="A2" s="211" t="s">
        <v>78</v>
      </c>
      <c r="B2" s="148">
        <v>2887</v>
      </c>
      <c r="C2" s="148">
        <v>950</v>
      </c>
      <c r="D2" s="148">
        <v>790</v>
      </c>
      <c r="E2" s="148">
        <v>790</v>
      </c>
      <c r="F2" s="148">
        <v>511</v>
      </c>
      <c r="G2" s="148">
        <v>528</v>
      </c>
      <c r="H2" s="148">
        <v>800</v>
      </c>
      <c r="I2" s="148">
        <v>850</v>
      </c>
      <c r="J2" s="148">
        <v>900</v>
      </c>
      <c r="K2" s="148">
        <v>950</v>
      </c>
      <c r="L2" s="148">
        <v>1000</v>
      </c>
      <c r="M2" s="148">
        <v>1050</v>
      </c>
      <c r="N2" s="148">
        <v>1100</v>
      </c>
      <c r="O2" s="148">
        <v>540</v>
      </c>
      <c r="P2" s="148">
        <v>540</v>
      </c>
      <c r="Q2" s="148">
        <v>528</v>
      </c>
      <c r="R2" s="148">
        <v>850</v>
      </c>
      <c r="S2" s="148">
        <v>800</v>
      </c>
      <c r="T2" s="152">
        <v>848</v>
      </c>
      <c r="U2" s="152">
        <v>587.40499999999997</v>
      </c>
      <c r="V2" s="153">
        <v>2500</v>
      </c>
      <c r="W2" s="152">
        <v>1220</v>
      </c>
      <c r="X2" s="154">
        <v>1600</v>
      </c>
      <c r="Y2" s="168">
        <v>1650</v>
      </c>
      <c r="Z2" s="156">
        <v>459.76800000000009</v>
      </c>
      <c r="AA2" s="157">
        <v>388.63</v>
      </c>
      <c r="AB2" s="157">
        <v>60.134999999999998</v>
      </c>
      <c r="AC2" s="186">
        <v>833.47500000000002</v>
      </c>
      <c r="AD2" s="168">
        <v>1551.259</v>
      </c>
    </row>
    <row r="3" spans="1:55" s="166" customFormat="1" ht="15">
      <c r="A3" s="211" t="s">
        <v>120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52"/>
      <c r="U3" s="152"/>
      <c r="V3" s="153"/>
      <c r="W3" s="152"/>
      <c r="X3" s="154">
        <v>43.2</v>
      </c>
      <c r="Y3" s="168">
        <v>230</v>
      </c>
      <c r="Z3" s="156">
        <v>9.0650000000000013</v>
      </c>
      <c r="AA3" s="157">
        <v>15.6</v>
      </c>
      <c r="AB3" s="167"/>
      <c r="AC3" s="186">
        <v>2</v>
      </c>
      <c r="AD3" s="168">
        <v>22.45</v>
      </c>
    </row>
    <row r="4" spans="1:55" s="166" customFormat="1" ht="15">
      <c r="A4" s="211" t="s">
        <v>79</v>
      </c>
      <c r="B4" s="165"/>
      <c r="C4" s="165"/>
      <c r="D4" s="165"/>
      <c r="E4" s="165"/>
      <c r="F4" s="148">
        <v>11</v>
      </c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48">
        <v>4</v>
      </c>
      <c r="T4" s="152">
        <v>0</v>
      </c>
      <c r="U4" s="152">
        <v>0</v>
      </c>
      <c r="V4" s="153">
        <v>8.57</v>
      </c>
      <c r="W4" s="152">
        <v>4.8600000000000003</v>
      </c>
      <c r="X4" s="154">
        <v>0.32</v>
      </c>
      <c r="Y4" s="168">
        <v>1.8</v>
      </c>
      <c r="Z4" s="173"/>
      <c r="AA4" s="157">
        <v>137.1</v>
      </c>
      <c r="AB4" s="167"/>
      <c r="AC4" s="167"/>
      <c r="AD4" s="174"/>
    </row>
    <row r="5" spans="1:55" s="166" customFormat="1" ht="15">
      <c r="A5" s="211" t="s">
        <v>119</v>
      </c>
      <c r="B5" s="165"/>
      <c r="C5" s="165"/>
      <c r="D5" s="165"/>
      <c r="E5" s="165"/>
      <c r="F5" s="148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52">
        <v>0</v>
      </c>
      <c r="U5" s="152">
        <v>89</v>
      </c>
      <c r="V5" s="153">
        <v>0</v>
      </c>
      <c r="W5" s="152">
        <v>0</v>
      </c>
      <c r="X5" s="154">
        <v>0.42</v>
      </c>
      <c r="Y5" s="168">
        <v>0</v>
      </c>
      <c r="Z5" s="156"/>
      <c r="AA5" s="167"/>
      <c r="AB5" s="167"/>
      <c r="AC5" s="167"/>
      <c r="AD5" s="174"/>
    </row>
    <row r="6" spans="1:55" s="166" customFormat="1" ht="15">
      <c r="A6" s="211" t="s">
        <v>80</v>
      </c>
      <c r="B6" s="165"/>
      <c r="C6" s="148">
        <v>2227</v>
      </c>
      <c r="D6" s="148">
        <v>1860</v>
      </c>
      <c r="E6" s="148">
        <v>1860</v>
      </c>
      <c r="F6" s="148">
        <v>1500</v>
      </c>
      <c r="G6" s="148">
        <v>2300</v>
      </c>
      <c r="H6" s="148">
        <v>1500</v>
      </c>
      <c r="I6" s="148">
        <v>1500</v>
      </c>
      <c r="J6" s="148">
        <v>1500</v>
      </c>
      <c r="K6" s="148">
        <v>1500</v>
      </c>
      <c r="L6" s="148">
        <v>1550</v>
      </c>
      <c r="M6" s="148">
        <v>1600</v>
      </c>
      <c r="N6" s="148">
        <v>1650</v>
      </c>
      <c r="O6" s="148">
        <v>2090</v>
      </c>
      <c r="P6" s="148">
        <v>2090</v>
      </c>
      <c r="Q6" s="148">
        <v>2300</v>
      </c>
      <c r="R6" s="148">
        <v>2650</v>
      </c>
      <c r="S6" s="148">
        <v>2600</v>
      </c>
      <c r="T6" s="152">
        <v>2750</v>
      </c>
      <c r="U6" s="152">
        <v>319.55</v>
      </c>
      <c r="V6" s="153">
        <v>361.65</v>
      </c>
      <c r="W6" s="152">
        <v>2300</v>
      </c>
      <c r="X6" s="154">
        <v>2800</v>
      </c>
      <c r="Y6" s="168">
        <v>3510</v>
      </c>
      <c r="Z6" s="156">
        <v>692.00200000000007</v>
      </c>
      <c r="AA6" s="157">
        <v>446.38500000000005</v>
      </c>
      <c r="AB6" s="157">
        <v>67.832000000000008</v>
      </c>
      <c r="AC6" s="186">
        <v>465.10599999999999</v>
      </c>
      <c r="AD6" s="168">
        <v>525.18000000000006</v>
      </c>
    </row>
    <row r="7" spans="1:55" ht="15">
      <c r="A7" s="211" t="s">
        <v>81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52">
        <v>0</v>
      </c>
      <c r="U7" s="152">
        <v>0</v>
      </c>
      <c r="V7" s="153">
        <v>15.5</v>
      </c>
      <c r="W7" s="152">
        <v>20.21</v>
      </c>
      <c r="X7" s="154">
        <v>0</v>
      </c>
      <c r="Y7" s="174"/>
      <c r="Z7" s="162"/>
      <c r="AA7" s="163"/>
      <c r="AB7" s="163"/>
      <c r="AC7" s="163"/>
      <c r="AD7" s="226"/>
      <c r="AU7" s="140"/>
      <c r="AV7" s="140"/>
      <c r="AW7" s="140"/>
      <c r="AX7" s="140"/>
      <c r="AY7" s="140"/>
      <c r="AZ7" s="140"/>
    </row>
    <row r="8" spans="1:55" ht="15">
      <c r="A8" s="235" t="s">
        <v>136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89"/>
      <c r="U8" s="190"/>
      <c r="V8" s="190"/>
      <c r="W8" s="191"/>
      <c r="X8" s="191"/>
      <c r="Y8" s="190"/>
      <c r="Z8" s="156">
        <v>4.6119999999999992</v>
      </c>
      <c r="AA8" s="157">
        <v>0.13500000000000001</v>
      </c>
      <c r="AB8" s="163"/>
      <c r="AC8" s="163"/>
      <c r="AD8" s="155">
        <v>7</v>
      </c>
      <c r="AU8" s="140"/>
      <c r="AV8" s="140"/>
      <c r="AW8" s="140"/>
      <c r="AX8" s="140"/>
      <c r="AY8" s="140"/>
      <c r="AZ8" s="140"/>
    </row>
    <row r="9" spans="1:55" ht="15">
      <c r="BA9" s="197"/>
    </row>
    <row r="10" spans="1:55" ht="15">
      <c r="AU10" s="198"/>
      <c r="AV10" s="198"/>
      <c r="AW10" s="198"/>
      <c r="AX10" s="198"/>
      <c r="AY10" s="199"/>
      <c r="AZ10" s="200"/>
      <c r="BC10" s="166"/>
    </row>
    <row r="11" spans="1:55" ht="15">
      <c r="AU11" s="231"/>
      <c r="AV11" s="231"/>
      <c r="AW11" s="231"/>
      <c r="AX11" s="231"/>
      <c r="AY11" s="232"/>
      <c r="AZ11" s="200"/>
      <c r="BC11" s="166"/>
    </row>
    <row r="12" spans="1:55" ht="15">
      <c r="AU12" s="231"/>
      <c r="AV12" s="231"/>
      <c r="AW12" s="231"/>
      <c r="AX12" s="231"/>
      <c r="AY12" s="232"/>
      <c r="AZ12" s="200"/>
      <c r="BC12" s="166"/>
    </row>
    <row r="13" spans="1:55" ht="15">
      <c r="AU13" s="231"/>
      <c r="AV13" s="231"/>
      <c r="AW13" s="231"/>
      <c r="AX13" s="231"/>
      <c r="AY13" s="232"/>
      <c r="AZ13" s="200"/>
      <c r="BC13" s="166"/>
    </row>
    <row r="14" spans="1:55" ht="15">
      <c r="AU14" s="231"/>
      <c r="AV14" s="231"/>
      <c r="AW14" s="231"/>
      <c r="AX14" s="231"/>
      <c r="AY14" s="232"/>
      <c r="AZ14" s="200"/>
      <c r="BC14" s="166"/>
    </row>
    <row r="15" spans="1:55" ht="15">
      <c r="AU15" s="231"/>
      <c r="AV15" s="231"/>
      <c r="AW15" s="231"/>
      <c r="AX15" s="231"/>
      <c r="AY15" s="232"/>
      <c r="AZ15" s="200"/>
      <c r="BC15" s="166"/>
    </row>
    <row r="16" spans="1:55" ht="15">
      <c r="AU16" s="231"/>
      <c r="AV16" s="231"/>
      <c r="AW16" s="231"/>
      <c r="AX16" s="231"/>
      <c r="AY16" s="232"/>
      <c r="AZ16" s="200"/>
      <c r="BC16" s="166"/>
    </row>
    <row r="17" spans="46:55" ht="15">
      <c r="AU17" s="231"/>
      <c r="AV17" s="231"/>
      <c r="AW17" s="231"/>
      <c r="AX17" s="231"/>
      <c r="AY17" s="232"/>
      <c r="AZ17" s="200"/>
      <c r="BC17" s="166"/>
    </row>
    <row r="18" spans="46:55" ht="15">
      <c r="AU18" s="231"/>
      <c r="AV18" s="231"/>
      <c r="AW18" s="231"/>
      <c r="AX18" s="231"/>
      <c r="AY18" s="232"/>
      <c r="AZ18" s="200"/>
      <c r="BC18" s="166"/>
    </row>
    <row r="19" spans="46:55" ht="15">
      <c r="AU19" s="231"/>
      <c r="AV19" s="231"/>
      <c r="AW19" s="231"/>
      <c r="AX19" s="231"/>
      <c r="AY19" s="232"/>
      <c r="AZ19" s="200"/>
      <c r="BC19" s="166"/>
    </row>
    <row r="20" spans="46:55" ht="15">
      <c r="AU20" s="231"/>
      <c r="AV20" s="231"/>
      <c r="AW20" s="231"/>
      <c r="AX20" s="231"/>
      <c r="AY20" s="232"/>
      <c r="AZ20" s="200"/>
      <c r="BC20" s="166"/>
    </row>
    <row r="21" spans="46:55" ht="15">
      <c r="AU21" s="231"/>
      <c r="AV21" s="231"/>
      <c r="AW21" s="231"/>
      <c r="AX21" s="231"/>
      <c r="AY21" s="232"/>
      <c r="AZ21" s="200"/>
      <c r="BC21" s="166"/>
    </row>
    <row r="22" spans="46:55" ht="15">
      <c r="AU22" s="231"/>
      <c r="AV22" s="231"/>
      <c r="AW22" s="231"/>
      <c r="AX22" s="231"/>
      <c r="AY22" s="232"/>
      <c r="AZ22" s="200"/>
      <c r="BC22" s="166"/>
    </row>
    <row r="23" spans="46:55" ht="15">
      <c r="AU23" s="231"/>
      <c r="AV23" s="231"/>
      <c r="AW23" s="231"/>
      <c r="AX23" s="231"/>
      <c r="AY23" s="232"/>
      <c r="AZ23" s="200"/>
      <c r="BC23" s="166"/>
    </row>
    <row r="24" spans="46:55" ht="15">
      <c r="AU24" s="231"/>
      <c r="AV24" s="231"/>
      <c r="AW24" s="231"/>
      <c r="AX24" s="231"/>
      <c r="AY24" s="232"/>
      <c r="AZ24" s="200"/>
      <c r="BC24" s="166"/>
    </row>
    <row r="25" spans="46:55" ht="15">
      <c r="AU25" s="231"/>
      <c r="AV25" s="231"/>
      <c r="AW25" s="231"/>
      <c r="AX25" s="231"/>
      <c r="AY25" s="232"/>
      <c r="AZ25" s="200"/>
      <c r="BC25" s="166"/>
    </row>
    <row r="26" spans="46:55" ht="15">
      <c r="AU26" s="231"/>
      <c r="AV26" s="231"/>
      <c r="AW26" s="231"/>
      <c r="AX26" s="231"/>
      <c r="AY26" s="232"/>
      <c r="AZ26" s="200"/>
      <c r="BC26" s="166"/>
    </row>
    <row r="27" spans="46:55" ht="15">
      <c r="AU27" s="231"/>
      <c r="AV27" s="231"/>
      <c r="AW27" s="231"/>
      <c r="AX27" s="231"/>
      <c r="AY27" s="232"/>
      <c r="AZ27" s="200"/>
      <c r="BC27" s="166"/>
    </row>
    <row r="28" spans="46:55" ht="15">
      <c r="AU28" s="231"/>
      <c r="AV28" s="231"/>
      <c r="AW28" s="231"/>
      <c r="AX28" s="231"/>
      <c r="AY28" s="232"/>
      <c r="AZ28" s="200"/>
      <c r="BC28" s="166"/>
    </row>
    <row r="29" spans="46:55" ht="15"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</row>
    <row r="30" spans="46:55" ht="15">
      <c r="AU30" s="200"/>
      <c r="AV30" s="198"/>
      <c r="AW30" s="198"/>
      <c r="AX30" s="198"/>
      <c r="AY30" s="199"/>
      <c r="AZ30" s="200"/>
    </row>
    <row r="31" spans="46:55" ht="15">
      <c r="AU31" s="198"/>
      <c r="AV31" s="198"/>
      <c r="AW31" s="198"/>
      <c r="AX31" s="198"/>
      <c r="AY31" s="199"/>
      <c r="AZ31" s="200"/>
    </row>
    <row r="39" spans="1:54" ht="12.95" customHeight="1">
      <c r="A39" s="209"/>
      <c r="B39" s="143" t="s">
        <v>106</v>
      </c>
      <c r="C39" s="143" t="s">
        <v>107</v>
      </c>
      <c r="D39" s="143" t="s">
        <v>108</v>
      </c>
      <c r="E39" s="143">
        <v>2016</v>
      </c>
      <c r="F39" s="143" t="s">
        <v>109</v>
      </c>
      <c r="G39" s="142" t="s">
        <v>110</v>
      </c>
      <c r="H39" s="144">
        <v>2019</v>
      </c>
      <c r="I39" s="144">
        <v>2020</v>
      </c>
      <c r="J39" s="144">
        <v>2021</v>
      </c>
      <c r="K39" s="144">
        <v>2022</v>
      </c>
      <c r="AU39" s="140"/>
      <c r="AV39" s="140"/>
      <c r="AW39" s="140"/>
      <c r="AX39" s="140"/>
      <c r="AY39" s="140"/>
      <c r="AZ39" s="140"/>
    </row>
    <row r="40" spans="1:54" ht="15">
      <c r="A40" s="211" t="s">
        <v>82</v>
      </c>
      <c r="B40" s="190">
        <v>11792469</v>
      </c>
      <c r="C40" s="190">
        <v>16500000</v>
      </c>
      <c r="D40" s="191">
        <v>16500000</v>
      </c>
      <c r="E40" s="191">
        <v>20584850</v>
      </c>
      <c r="F40" s="190">
        <v>9470441</v>
      </c>
      <c r="G40" s="192">
        <v>9260292</v>
      </c>
      <c r="H40" s="193">
        <v>9701475</v>
      </c>
      <c r="I40" s="193">
        <v>4316701</v>
      </c>
      <c r="J40" s="194">
        <v>10819180</v>
      </c>
      <c r="K40" s="195">
        <v>16860796</v>
      </c>
      <c r="AU40" s="140"/>
      <c r="AV40" s="140"/>
      <c r="AW40" s="140"/>
      <c r="AX40" s="140"/>
      <c r="AY40" s="140"/>
      <c r="AZ40" s="140"/>
    </row>
    <row r="44" spans="1:54" ht="15">
      <c r="BB44" s="166"/>
    </row>
    <row r="45" spans="1:54" ht="15">
      <c r="BB45" s="166"/>
    </row>
    <row r="46" spans="1:54" ht="15">
      <c r="BB46" s="166"/>
    </row>
    <row r="47" spans="1:54" ht="15">
      <c r="AU47" s="140"/>
      <c r="AV47" s="140"/>
      <c r="AW47" s="140"/>
      <c r="AX47" s="140"/>
      <c r="AY47" s="140"/>
      <c r="AZ47" s="140"/>
      <c r="BB47" s="166"/>
    </row>
    <row r="48" spans="1:54" ht="15">
      <c r="AU48" s="140"/>
      <c r="AV48" s="140"/>
      <c r="AW48" s="140"/>
      <c r="AX48" s="140"/>
      <c r="AY48" s="140"/>
      <c r="AZ48" s="140"/>
      <c r="BB48" s="166"/>
    </row>
    <row r="49" spans="47:54" ht="15">
      <c r="AU49" s="140"/>
      <c r="AV49" s="140"/>
      <c r="AW49" s="140"/>
      <c r="AX49" s="140"/>
      <c r="AY49" s="140"/>
      <c r="AZ49" s="140"/>
      <c r="BB49" s="166"/>
    </row>
    <row r="69" spans="1:30" s="145" customFormat="1" ht="12.95" customHeight="1">
      <c r="A69" s="142"/>
      <c r="B69" s="142" t="s">
        <v>28</v>
      </c>
      <c r="C69" s="142" t="s">
        <v>29</v>
      </c>
      <c r="D69" s="142" t="s">
        <v>30</v>
      </c>
      <c r="E69" s="142" t="s">
        <v>31</v>
      </c>
      <c r="F69" s="142" t="s">
        <v>32</v>
      </c>
      <c r="G69" s="142" t="s">
        <v>33</v>
      </c>
      <c r="H69" s="142" t="s">
        <v>93</v>
      </c>
      <c r="I69" s="142" t="s">
        <v>94</v>
      </c>
      <c r="J69" s="142" t="s">
        <v>95</v>
      </c>
      <c r="K69" s="142" t="s">
        <v>96</v>
      </c>
      <c r="L69" s="142" t="s">
        <v>97</v>
      </c>
      <c r="M69" s="142" t="s">
        <v>98</v>
      </c>
      <c r="N69" s="142" t="s">
        <v>99</v>
      </c>
      <c r="O69" s="142" t="s">
        <v>100</v>
      </c>
      <c r="P69" s="142" t="s">
        <v>101</v>
      </c>
      <c r="Q69" s="142" t="s">
        <v>102</v>
      </c>
      <c r="R69" s="142" t="s">
        <v>103</v>
      </c>
      <c r="S69" s="142" t="s">
        <v>104</v>
      </c>
      <c r="T69" s="143" t="s">
        <v>105</v>
      </c>
      <c r="U69" s="143" t="s">
        <v>106</v>
      </c>
      <c r="V69" s="143" t="s">
        <v>107</v>
      </c>
      <c r="W69" s="143" t="s">
        <v>108</v>
      </c>
      <c r="X69" s="143">
        <v>2016</v>
      </c>
      <c r="Y69" s="143" t="s">
        <v>109</v>
      </c>
      <c r="Z69" s="142" t="s">
        <v>110</v>
      </c>
      <c r="AA69" s="144">
        <v>2019</v>
      </c>
      <c r="AB69" s="144">
        <v>2020</v>
      </c>
      <c r="AC69" s="144">
        <v>2021</v>
      </c>
      <c r="AD69" s="144">
        <v>2022</v>
      </c>
    </row>
    <row r="70" spans="1:30" s="233" customFormat="1" ht="15">
      <c r="A70" s="230" t="s">
        <v>77</v>
      </c>
      <c r="B70" s="234">
        <v>2887</v>
      </c>
      <c r="C70" s="234">
        <v>3177</v>
      </c>
      <c r="D70" s="234">
        <v>2650</v>
      </c>
      <c r="E70" s="234">
        <v>2650</v>
      </c>
      <c r="F70" s="234">
        <v>2022</v>
      </c>
      <c r="G70" s="234">
        <v>2828</v>
      </c>
      <c r="H70" s="234">
        <v>2300</v>
      </c>
      <c r="I70" s="234">
        <v>2350</v>
      </c>
      <c r="J70" s="234">
        <v>2400</v>
      </c>
      <c r="K70" s="234">
        <v>2450</v>
      </c>
      <c r="L70" s="234">
        <v>2550</v>
      </c>
      <c r="M70" s="234">
        <v>2650</v>
      </c>
      <c r="N70" s="234">
        <v>2750</v>
      </c>
      <c r="O70" s="234">
        <v>2630</v>
      </c>
      <c r="P70" s="234">
        <v>2630</v>
      </c>
      <c r="Q70" s="234">
        <v>2828</v>
      </c>
      <c r="R70" s="234">
        <v>3500</v>
      </c>
      <c r="S70" s="234">
        <v>3404</v>
      </c>
      <c r="T70" s="234">
        <v>3598</v>
      </c>
      <c r="U70" s="234">
        <v>995.95499999999993</v>
      </c>
      <c r="V70" s="234">
        <v>2885.7200000000003</v>
      </c>
      <c r="W70" s="234">
        <v>3545.0699999999997</v>
      </c>
      <c r="X70" s="234">
        <v>4443.9400000000005</v>
      </c>
      <c r="Y70" s="234">
        <v>5391.8</v>
      </c>
      <c r="Z70" s="234">
        <v>1165.4470000000001</v>
      </c>
      <c r="AA70" s="234">
        <v>987.85000000000014</v>
      </c>
      <c r="AB70" s="234">
        <v>127.96700000000001</v>
      </c>
      <c r="AC70" s="234">
        <v>1300.5810000000001</v>
      </c>
      <c r="AD70" s="234">
        <v>2105.8890000000001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BG42"/>
  <sheetViews>
    <sheetView topLeftCell="A19" workbookViewId="0">
      <selection activeCell="C5" sqref="C5"/>
    </sheetView>
  </sheetViews>
  <sheetFormatPr baseColWidth="10" defaultColWidth="24.140625" defaultRowHeight="12.95" customHeight="1"/>
  <cols>
    <col min="1" max="1" width="36" style="140" customWidth="1"/>
    <col min="2" max="2" width="7" style="140" bestFit="1" customWidth="1"/>
    <col min="3" max="5" width="8.140625" style="140" bestFit="1" customWidth="1"/>
    <col min="6" max="8" width="8.5703125" style="140" bestFit="1" customWidth="1"/>
    <col min="9" max="9" width="9.5703125" style="140" bestFit="1" customWidth="1"/>
    <col min="10" max="14" width="8.5703125" style="140" bestFit="1" customWidth="1"/>
    <col min="15" max="16" width="8.42578125" style="140" bestFit="1" customWidth="1"/>
    <col min="17" max="17" width="8.5703125" style="140" bestFit="1" customWidth="1"/>
    <col min="18" max="18" width="8.42578125" style="140" bestFit="1" customWidth="1"/>
    <col min="19" max="19" width="8.5703125" style="140" bestFit="1" customWidth="1"/>
    <col min="20" max="23" width="12" style="140" bestFit="1" customWidth="1"/>
    <col min="24" max="46" width="13" style="140" bestFit="1" customWidth="1"/>
    <col min="47" max="47" width="16.7109375" style="166" bestFit="1" customWidth="1"/>
    <col min="48" max="51" width="17" style="166" bestFit="1" customWidth="1"/>
    <col min="52" max="52" width="16.7109375" style="166" bestFit="1" customWidth="1"/>
    <col min="53" max="53" width="16.28515625" style="140" bestFit="1" customWidth="1"/>
    <col min="54" max="54" width="16.7109375" style="140" bestFit="1" customWidth="1"/>
    <col min="55" max="55" width="16.7109375" style="140" customWidth="1"/>
    <col min="56" max="56" width="16.7109375" style="140" bestFit="1" customWidth="1"/>
    <col min="57" max="57" width="16.7109375" style="140" customWidth="1"/>
    <col min="58" max="58" width="12.5703125" style="140" customWidth="1"/>
    <col min="59" max="16384" width="24.140625" style="140"/>
  </cols>
  <sheetData>
    <row r="2" spans="1:57" ht="15">
      <c r="B2" s="142" t="s">
        <v>1</v>
      </c>
      <c r="C2" s="142" t="s">
        <v>2</v>
      </c>
      <c r="D2" s="142" t="s">
        <v>3</v>
      </c>
      <c r="E2" s="142" t="s">
        <v>4</v>
      </c>
      <c r="F2" s="142" t="s">
        <v>5</v>
      </c>
      <c r="G2" s="142" t="s">
        <v>6</v>
      </c>
      <c r="H2" s="142" t="s">
        <v>7</v>
      </c>
      <c r="I2" s="142" t="s">
        <v>8</v>
      </c>
      <c r="J2" s="142" t="s">
        <v>9</v>
      </c>
      <c r="K2" s="142" t="s">
        <v>10</v>
      </c>
      <c r="L2" s="142" t="s">
        <v>11</v>
      </c>
      <c r="M2" s="142" t="s">
        <v>12</v>
      </c>
      <c r="N2" s="142" t="s">
        <v>13</v>
      </c>
      <c r="O2" s="142" t="s">
        <v>14</v>
      </c>
      <c r="P2" s="142" t="s">
        <v>15</v>
      </c>
      <c r="Q2" s="142" t="s">
        <v>16</v>
      </c>
      <c r="R2" s="142" t="s">
        <v>17</v>
      </c>
      <c r="S2" s="142" t="s">
        <v>18</v>
      </c>
      <c r="T2" s="142" t="s">
        <v>19</v>
      </c>
      <c r="U2" s="142" t="s">
        <v>20</v>
      </c>
      <c r="V2" s="142" t="s">
        <v>21</v>
      </c>
      <c r="W2" s="142" t="s">
        <v>22</v>
      </c>
      <c r="X2" s="142" t="s">
        <v>23</v>
      </c>
      <c r="Y2" s="142" t="s">
        <v>24</v>
      </c>
      <c r="Z2" s="142" t="s">
        <v>25</v>
      </c>
      <c r="AA2" s="142" t="s">
        <v>26</v>
      </c>
      <c r="AB2" s="142" t="s">
        <v>27</v>
      </c>
      <c r="AC2" s="142" t="s">
        <v>28</v>
      </c>
      <c r="AD2" s="142" t="s">
        <v>29</v>
      </c>
      <c r="AE2" s="142" t="s">
        <v>30</v>
      </c>
      <c r="AF2" s="142" t="s">
        <v>31</v>
      </c>
      <c r="AG2" s="142" t="s">
        <v>32</v>
      </c>
      <c r="AH2" s="142" t="s">
        <v>33</v>
      </c>
      <c r="AI2" s="142" t="s">
        <v>93</v>
      </c>
      <c r="AJ2" s="142" t="s">
        <v>94</v>
      </c>
      <c r="AK2" s="142" t="s">
        <v>95</v>
      </c>
      <c r="AL2" s="142" t="s">
        <v>96</v>
      </c>
      <c r="AM2" s="142" t="s">
        <v>97</v>
      </c>
      <c r="AN2" s="142" t="s">
        <v>98</v>
      </c>
      <c r="AO2" s="142" t="s">
        <v>99</v>
      </c>
      <c r="AP2" s="142" t="s">
        <v>100</v>
      </c>
      <c r="AQ2" s="142" t="s">
        <v>101</v>
      </c>
      <c r="AR2" s="142" t="s">
        <v>102</v>
      </c>
      <c r="AS2" s="142" t="s">
        <v>103</v>
      </c>
      <c r="AT2" s="142" t="s">
        <v>104</v>
      </c>
      <c r="AU2" s="143" t="s">
        <v>105</v>
      </c>
      <c r="AV2" s="143" t="s">
        <v>106</v>
      </c>
      <c r="AW2" s="143" t="s">
        <v>107</v>
      </c>
      <c r="AX2" s="143" t="s">
        <v>108</v>
      </c>
      <c r="AY2" s="143">
        <v>2016</v>
      </c>
      <c r="AZ2" s="143" t="s">
        <v>109</v>
      </c>
      <c r="BA2" s="142" t="s">
        <v>110</v>
      </c>
      <c r="BB2" s="144">
        <v>2019</v>
      </c>
      <c r="BC2" s="144">
        <v>2020</v>
      </c>
      <c r="BD2" s="144">
        <v>2021</v>
      </c>
      <c r="BE2" s="144">
        <v>2022</v>
      </c>
    </row>
    <row r="3" spans="1:57" ht="12.95" customHeight="1">
      <c r="A3" s="236" t="s">
        <v>35</v>
      </c>
      <c r="B3" s="227">
        <v>775</v>
      </c>
      <c r="C3" s="227">
        <v>1340</v>
      </c>
      <c r="D3" s="227">
        <v>1635</v>
      </c>
      <c r="E3" s="227">
        <v>2910</v>
      </c>
      <c r="F3" s="227">
        <v>4080</v>
      </c>
      <c r="G3" s="227">
        <v>4690</v>
      </c>
      <c r="H3" s="227">
        <v>4800</v>
      </c>
      <c r="I3" s="227">
        <v>4450</v>
      </c>
      <c r="J3" s="227">
        <v>4630</v>
      </c>
      <c r="K3" s="227">
        <v>4540</v>
      </c>
      <c r="L3" s="227">
        <v>5125</v>
      </c>
      <c r="M3" s="227">
        <v>4950</v>
      </c>
      <c r="N3" s="227">
        <v>4330</v>
      </c>
      <c r="O3" s="227">
        <v>4910</v>
      </c>
      <c r="P3" s="227">
        <v>5075</v>
      </c>
      <c r="Q3" s="227">
        <v>5265</v>
      </c>
      <c r="R3" s="227">
        <v>5503</v>
      </c>
      <c r="S3" s="227">
        <v>5800</v>
      </c>
      <c r="T3" s="227">
        <v>6158</v>
      </c>
      <c r="U3" s="227">
        <v>11788</v>
      </c>
      <c r="V3" s="227">
        <v>16159</v>
      </c>
      <c r="W3" s="227">
        <v>9135</v>
      </c>
      <c r="X3" s="227">
        <v>17413</v>
      </c>
      <c r="Y3" s="227">
        <v>70874</v>
      </c>
      <c r="Z3" s="227">
        <v>18582</v>
      </c>
      <c r="AA3" s="227">
        <v>20608</v>
      </c>
      <c r="AB3" s="227">
        <v>21861</v>
      </c>
      <c r="AC3" s="227">
        <v>21602</v>
      </c>
      <c r="AD3" s="227">
        <v>20877</v>
      </c>
      <c r="AE3" s="227">
        <v>20268</v>
      </c>
      <c r="AF3" s="227">
        <v>21842</v>
      </c>
      <c r="AG3" s="227">
        <v>22448</v>
      </c>
      <c r="AH3" s="227">
        <v>22474</v>
      </c>
      <c r="AI3" s="227">
        <v>22571</v>
      </c>
      <c r="AJ3" s="227">
        <v>24663</v>
      </c>
      <c r="AK3" s="227">
        <v>24728</v>
      </c>
      <c r="AL3" s="227">
        <v>23920</v>
      </c>
      <c r="AM3" s="227">
        <v>23574</v>
      </c>
      <c r="AN3" s="227">
        <v>20935</v>
      </c>
      <c r="AO3" s="227">
        <v>21270</v>
      </c>
      <c r="AP3" s="227">
        <v>19405</v>
      </c>
      <c r="AQ3" s="227">
        <v>17226</v>
      </c>
      <c r="AR3" s="227">
        <v>9682</v>
      </c>
      <c r="AS3" s="227">
        <v>19636</v>
      </c>
      <c r="AT3" s="227">
        <v>26444</v>
      </c>
      <c r="AU3" s="227">
        <v>15342.73</v>
      </c>
      <c r="AV3" s="227">
        <v>15571.74</v>
      </c>
      <c r="AW3" s="227">
        <v>16269.939999999999</v>
      </c>
      <c r="AX3" s="227">
        <v>21353.91</v>
      </c>
      <c r="AY3" s="227">
        <v>21359.02</v>
      </c>
      <c r="AZ3" s="227">
        <v>22214.106</v>
      </c>
      <c r="BA3" s="227">
        <v>21533.3</v>
      </c>
      <c r="BB3" s="227">
        <v>24064.54</v>
      </c>
      <c r="BC3" s="227">
        <v>21118.38</v>
      </c>
      <c r="BD3" s="227">
        <v>11186.297329999999</v>
      </c>
      <c r="BE3" s="227">
        <v>24169.762999999999</v>
      </c>
    </row>
    <row r="4" spans="1:57" ht="12.95" customHeight="1">
      <c r="A4" s="237" t="s">
        <v>37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48">
        <v>686</v>
      </c>
      <c r="AE4" s="148">
        <v>557</v>
      </c>
      <c r="AF4" s="148">
        <v>809</v>
      </c>
      <c r="AG4" s="148">
        <v>623</v>
      </c>
      <c r="AH4" s="148">
        <v>630</v>
      </c>
      <c r="AI4" s="148">
        <v>587</v>
      </c>
      <c r="AJ4" s="148">
        <v>620</v>
      </c>
      <c r="AK4" s="148">
        <v>690</v>
      </c>
      <c r="AL4" s="148">
        <v>765</v>
      </c>
      <c r="AM4" s="148">
        <v>599</v>
      </c>
      <c r="AN4" s="148">
        <v>639</v>
      </c>
      <c r="AO4" s="148">
        <v>547</v>
      </c>
      <c r="AP4" s="148">
        <v>459</v>
      </c>
      <c r="AQ4" s="148">
        <v>348</v>
      </c>
      <c r="AR4" s="148">
        <v>218</v>
      </c>
      <c r="AS4" s="148">
        <v>196</v>
      </c>
      <c r="AT4" s="148">
        <v>167</v>
      </c>
      <c r="AU4" s="152">
        <v>833.54000000000008</v>
      </c>
      <c r="AV4" s="152">
        <v>1</v>
      </c>
      <c r="AW4" s="152">
        <v>107.88000000000001</v>
      </c>
      <c r="AX4" s="152">
        <v>22</v>
      </c>
      <c r="AY4" s="152">
        <v>621.84</v>
      </c>
      <c r="AZ4" s="228">
        <v>844.84609999999998</v>
      </c>
      <c r="BA4" s="156">
        <v>372.88</v>
      </c>
      <c r="BB4" s="222">
        <v>382.65999999999997</v>
      </c>
      <c r="BC4" s="222">
        <v>195.38600000000002</v>
      </c>
      <c r="BD4" s="228">
        <v>114.91234</v>
      </c>
      <c r="BE4" s="160">
        <v>191.46</v>
      </c>
    </row>
    <row r="5" spans="1:57" s="166" customFormat="1" ht="15">
      <c r="A5" s="238" t="s">
        <v>130</v>
      </c>
      <c r="B5" s="213">
        <v>0</v>
      </c>
      <c r="C5" s="213">
        <v>0</v>
      </c>
      <c r="D5" s="213">
        <v>0</v>
      </c>
      <c r="E5" s="213">
        <v>0</v>
      </c>
      <c r="F5" s="213">
        <v>0</v>
      </c>
      <c r="G5" s="213">
        <v>0</v>
      </c>
      <c r="H5" s="213">
        <v>0</v>
      </c>
      <c r="I5" s="213">
        <v>89</v>
      </c>
      <c r="J5" s="213">
        <v>0</v>
      </c>
      <c r="K5" s="213">
        <v>0</v>
      </c>
      <c r="L5" s="213">
        <v>0</v>
      </c>
      <c r="M5" s="213">
        <v>0</v>
      </c>
      <c r="N5" s="213">
        <v>0</v>
      </c>
      <c r="O5" s="213">
        <v>71</v>
      </c>
      <c r="P5" s="213">
        <v>50</v>
      </c>
      <c r="Q5" s="213">
        <v>20</v>
      </c>
      <c r="R5" s="213">
        <v>11</v>
      </c>
      <c r="S5" s="213">
        <v>67</v>
      </c>
      <c r="T5" s="213">
        <v>574</v>
      </c>
      <c r="U5" s="213">
        <v>13718</v>
      </c>
      <c r="V5" s="213">
        <v>16824</v>
      </c>
      <c r="W5" s="213">
        <v>53949</v>
      </c>
      <c r="X5" s="213">
        <v>54063</v>
      </c>
      <c r="Y5" s="213">
        <v>54397</v>
      </c>
      <c r="Z5" s="213">
        <v>55490</v>
      </c>
      <c r="AA5" s="213">
        <v>58731</v>
      </c>
      <c r="AB5" s="213">
        <v>63618</v>
      </c>
      <c r="AC5" s="213">
        <v>66890</v>
      </c>
      <c r="AD5" s="213">
        <v>63864</v>
      </c>
      <c r="AE5" s="213">
        <v>62977</v>
      </c>
      <c r="AF5" s="213">
        <v>63190</v>
      </c>
      <c r="AG5" s="213">
        <v>59833</v>
      </c>
      <c r="AH5" s="213">
        <v>64907</v>
      </c>
      <c r="AI5" s="213">
        <v>70501</v>
      </c>
      <c r="AJ5" s="213">
        <v>70552</v>
      </c>
      <c r="AK5" s="213">
        <v>70810</v>
      </c>
      <c r="AL5" s="213">
        <v>71870</v>
      </c>
      <c r="AM5" s="213">
        <v>71950</v>
      </c>
      <c r="AN5" s="213">
        <v>72020</v>
      </c>
      <c r="AO5" s="213">
        <v>72350</v>
      </c>
      <c r="AP5" s="213">
        <v>69820</v>
      </c>
      <c r="AQ5" s="213">
        <v>72890</v>
      </c>
      <c r="AR5" s="213">
        <v>88556</v>
      </c>
      <c r="AS5" s="213">
        <v>73912</v>
      </c>
      <c r="AT5" s="213">
        <v>62918</v>
      </c>
      <c r="AU5" s="213">
        <v>102181.28615384619</v>
      </c>
      <c r="AV5" s="213">
        <v>89972.870769230765</v>
      </c>
      <c r="AW5" s="213">
        <v>78857.621538461579</v>
      </c>
      <c r="AX5" s="213">
        <v>49689.60384615387</v>
      </c>
      <c r="AY5" s="213">
        <v>70226.357692307705</v>
      </c>
      <c r="AZ5" s="213">
        <v>96014.113538461505</v>
      </c>
      <c r="BA5" s="213">
        <v>83023.294153846218</v>
      </c>
      <c r="BB5" s="213">
        <v>81484.526923076904</v>
      </c>
      <c r="BC5" s="213">
        <v>71926.736923076925</v>
      </c>
      <c r="BD5" s="213">
        <v>89576.114692307689</v>
      </c>
      <c r="BE5" s="213">
        <v>87595.916153846134</v>
      </c>
    </row>
    <row r="6" spans="1:57" ht="15">
      <c r="A6" s="239" t="s">
        <v>60</v>
      </c>
      <c r="B6" s="213">
        <v>0</v>
      </c>
      <c r="C6" s="213">
        <v>0</v>
      </c>
      <c r="D6" s="213">
        <v>0</v>
      </c>
      <c r="E6" s="213">
        <v>0</v>
      </c>
      <c r="F6" s="213">
        <v>0</v>
      </c>
      <c r="G6" s="213">
        <v>0</v>
      </c>
      <c r="H6" s="213">
        <v>0</v>
      </c>
      <c r="I6" s="213">
        <v>0</v>
      </c>
      <c r="J6" s="213">
        <v>0</v>
      </c>
      <c r="K6" s="213">
        <v>0</v>
      </c>
      <c r="L6" s="213">
        <v>0</v>
      </c>
      <c r="M6" s="213">
        <v>0</v>
      </c>
      <c r="N6" s="213">
        <v>0</v>
      </c>
      <c r="O6" s="213">
        <v>0</v>
      </c>
      <c r="P6" s="213">
        <v>0</v>
      </c>
      <c r="Q6" s="213">
        <v>0</v>
      </c>
      <c r="R6" s="213">
        <v>0</v>
      </c>
      <c r="S6" s="213">
        <v>0</v>
      </c>
      <c r="T6" s="213">
        <v>0</v>
      </c>
      <c r="U6" s="213">
        <v>0</v>
      </c>
      <c r="V6" s="213">
        <v>0</v>
      </c>
      <c r="W6" s="213">
        <v>0</v>
      </c>
      <c r="X6" s="213">
        <v>0</v>
      </c>
      <c r="Y6" s="213">
        <v>0</v>
      </c>
      <c r="Z6" s="213">
        <v>0</v>
      </c>
      <c r="AA6" s="213">
        <v>0</v>
      </c>
      <c r="AB6" s="213">
        <v>0</v>
      </c>
      <c r="AC6" s="213">
        <v>408</v>
      </c>
      <c r="AD6" s="213">
        <v>1535</v>
      </c>
      <c r="AE6" s="213">
        <v>2425</v>
      </c>
      <c r="AF6" s="213">
        <v>2477</v>
      </c>
      <c r="AG6" s="213">
        <v>2492</v>
      </c>
      <c r="AH6" s="213">
        <v>3486</v>
      </c>
      <c r="AI6" s="213">
        <v>4800</v>
      </c>
      <c r="AJ6" s="213">
        <v>5399</v>
      </c>
      <c r="AK6" s="213">
        <v>6628</v>
      </c>
      <c r="AL6" s="213">
        <v>8920</v>
      </c>
      <c r="AM6" s="213">
        <v>6243</v>
      </c>
      <c r="AN6" s="213">
        <v>6404</v>
      </c>
      <c r="AO6" s="213">
        <v>6776</v>
      </c>
      <c r="AP6" s="213">
        <v>8457</v>
      </c>
      <c r="AQ6" s="213">
        <v>8000</v>
      </c>
      <c r="AR6" s="213">
        <v>3260</v>
      </c>
      <c r="AS6" s="213">
        <v>2000</v>
      </c>
      <c r="AT6" s="213">
        <v>8577</v>
      </c>
      <c r="AU6" s="213">
        <v>6351.34</v>
      </c>
      <c r="AV6" s="213">
        <v>8936.9599999999991</v>
      </c>
      <c r="AW6" s="213">
        <v>10228</v>
      </c>
      <c r="AX6" s="213">
        <v>18848.939999999999</v>
      </c>
      <c r="AY6" s="213">
        <v>22027.190000000002</v>
      </c>
      <c r="AZ6" s="213">
        <v>22944.560000000001</v>
      </c>
      <c r="BA6" s="213">
        <v>10284.57</v>
      </c>
      <c r="BB6" s="213">
        <v>12390.475000000002</v>
      </c>
      <c r="BC6" s="213">
        <v>13357.48</v>
      </c>
      <c r="BD6" s="213">
        <v>15060.084000000001</v>
      </c>
      <c r="BE6" s="213">
        <v>23023.72</v>
      </c>
    </row>
    <row r="7" spans="1:57" ht="15">
      <c r="A7" s="240" t="s">
        <v>65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48">
        <v>30000</v>
      </c>
      <c r="U7" s="148">
        <v>30000</v>
      </c>
      <c r="V7" s="148">
        <v>30000</v>
      </c>
      <c r="W7" s="148">
        <v>30000</v>
      </c>
      <c r="X7" s="148">
        <v>30215</v>
      </c>
      <c r="Y7" s="148">
        <v>30000</v>
      </c>
      <c r="Z7" s="148">
        <v>27500</v>
      </c>
      <c r="AA7" s="148">
        <v>27500</v>
      </c>
      <c r="AB7" s="148">
        <v>30000</v>
      </c>
      <c r="AC7" s="148">
        <v>30000</v>
      </c>
      <c r="AD7" s="148">
        <v>30000</v>
      </c>
      <c r="AE7" s="148">
        <v>30000</v>
      </c>
      <c r="AF7" s="148">
        <v>30000</v>
      </c>
      <c r="AG7" s="148">
        <v>30000</v>
      </c>
      <c r="AH7" s="148">
        <v>30000</v>
      </c>
      <c r="AI7" s="148">
        <v>30000</v>
      </c>
      <c r="AJ7" s="148">
        <v>30000</v>
      </c>
      <c r="AK7" s="148">
        <v>30000</v>
      </c>
      <c r="AL7" s="148">
        <v>30000</v>
      </c>
      <c r="AM7" s="148">
        <v>30000</v>
      </c>
      <c r="AN7" s="148">
        <v>30000</v>
      </c>
      <c r="AO7" s="148">
        <v>30000</v>
      </c>
      <c r="AP7" s="148">
        <v>30000</v>
      </c>
      <c r="AQ7" s="148">
        <v>30000</v>
      </c>
      <c r="AR7" s="148">
        <v>30000</v>
      </c>
      <c r="AS7" s="148">
        <v>30000</v>
      </c>
      <c r="AT7" s="148">
        <v>17486</v>
      </c>
      <c r="AU7" s="152">
        <v>25236.581538461545</v>
      </c>
      <c r="AV7" s="152">
        <v>37155.958461538474</v>
      </c>
      <c r="AW7" s="152">
        <v>22460.393846153846</v>
      </c>
      <c r="AX7" s="152">
        <v>26025.77538461539</v>
      </c>
      <c r="AY7" s="152">
        <v>30940.656923076927</v>
      </c>
      <c r="AZ7" s="168">
        <v>25554.19</v>
      </c>
      <c r="BA7" s="156">
        <v>14790.39123076923</v>
      </c>
      <c r="BB7" s="222">
        <v>12335.493076923078</v>
      </c>
      <c r="BC7" s="160">
        <v>17811.686153846153</v>
      </c>
      <c r="BD7" s="223">
        <v>7516.7990769230773</v>
      </c>
      <c r="BE7" s="160">
        <v>10285.023076923075</v>
      </c>
    </row>
    <row r="8" spans="1:57" s="166" customFormat="1" ht="15">
      <c r="A8" s="241" t="s">
        <v>77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48">
        <v>3177</v>
      </c>
      <c r="AE8" s="148">
        <v>2650</v>
      </c>
      <c r="AF8" s="148">
        <v>2650</v>
      </c>
      <c r="AG8" s="148">
        <v>2022</v>
      </c>
      <c r="AH8" s="148">
        <v>2828</v>
      </c>
      <c r="AI8" s="148">
        <v>2300</v>
      </c>
      <c r="AJ8" s="148">
        <v>2350</v>
      </c>
      <c r="AK8" s="148">
        <v>2400</v>
      </c>
      <c r="AL8" s="148">
        <v>2450</v>
      </c>
      <c r="AM8" s="148">
        <v>2550</v>
      </c>
      <c r="AN8" s="148">
        <v>2650</v>
      </c>
      <c r="AO8" s="148">
        <v>2750</v>
      </c>
      <c r="AP8" s="148">
        <v>2630</v>
      </c>
      <c r="AQ8" s="148">
        <v>2630</v>
      </c>
      <c r="AR8" s="148">
        <v>2828</v>
      </c>
      <c r="AS8" s="148">
        <v>3500</v>
      </c>
      <c r="AT8" s="148">
        <v>3404</v>
      </c>
      <c r="AU8" s="152">
        <v>3598</v>
      </c>
      <c r="AV8" s="152">
        <v>995.95499999999993</v>
      </c>
      <c r="AW8" s="152">
        <v>2885.7200000000003</v>
      </c>
      <c r="AX8" s="152">
        <v>3545.0699999999997</v>
      </c>
      <c r="AY8" s="152">
        <v>4443.9400000000005</v>
      </c>
      <c r="AZ8" s="228">
        <v>5391.8</v>
      </c>
      <c r="BA8" s="156">
        <v>1165.4470000000001</v>
      </c>
      <c r="BB8" s="222">
        <v>987.85</v>
      </c>
      <c r="BC8" s="222">
        <v>127.96700000000001</v>
      </c>
      <c r="BD8" s="223">
        <v>1300.5810000000001</v>
      </c>
      <c r="BE8" s="160">
        <v>2098.8890000000001</v>
      </c>
    </row>
    <row r="40" spans="1:59" s="145" customFormat="1" ht="12.95" customHeight="1">
      <c r="A40" s="243"/>
      <c r="B40" s="142" t="s">
        <v>1</v>
      </c>
      <c r="C40" s="142" t="s">
        <v>2</v>
      </c>
      <c r="D40" s="142" t="s">
        <v>3</v>
      </c>
      <c r="E40" s="142" t="s">
        <v>4</v>
      </c>
      <c r="F40" s="142" t="s">
        <v>5</v>
      </c>
      <c r="G40" s="142" t="s">
        <v>6</v>
      </c>
      <c r="H40" s="142" t="s">
        <v>7</v>
      </c>
      <c r="I40" s="142" t="s">
        <v>8</v>
      </c>
      <c r="J40" s="142" t="s">
        <v>9</v>
      </c>
      <c r="K40" s="142" t="s">
        <v>10</v>
      </c>
      <c r="L40" s="142" t="s">
        <v>11</v>
      </c>
      <c r="M40" s="142" t="s">
        <v>12</v>
      </c>
      <c r="N40" s="142" t="s">
        <v>13</v>
      </c>
      <c r="O40" s="142" t="s">
        <v>14</v>
      </c>
      <c r="P40" s="142" t="s">
        <v>15</v>
      </c>
      <c r="Q40" s="142" t="s">
        <v>16</v>
      </c>
      <c r="R40" s="142" t="s">
        <v>17</v>
      </c>
      <c r="S40" s="142" t="s">
        <v>18</v>
      </c>
      <c r="T40" s="142" t="s">
        <v>19</v>
      </c>
      <c r="U40" s="142" t="s">
        <v>20</v>
      </c>
      <c r="V40" s="142" t="s">
        <v>21</v>
      </c>
      <c r="W40" s="142" t="s">
        <v>22</v>
      </c>
      <c r="X40" s="142" t="s">
        <v>23</v>
      </c>
      <c r="Y40" s="142" t="s">
        <v>24</v>
      </c>
      <c r="Z40" s="142" t="s">
        <v>25</v>
      </c>
      <c r="AA40" s="142" t="s">
        <v>26</v>
      </c>
      <c r="AB40" s="142" t="s">
        <v>27</v>
      </c>
      <c r="AC40" s="142" t="s">
        <v>28</v>
      </c>
      <c r="AD40" s="142" t="s">
        <v>29</v>
      </c>
      <c r="AE40" s="142" t="s">
        <v>30</v>
      </c>
      <c r="AF40" s="142" t="s">
        <v>31</v>
      </c>
      <c r="AG40" s="142" t="s">
        <v>32</v>
      </c>
      <c r="AH40" s="142" t="s">
        <v>33</v>
      </c>
      <c r="AI40" s="142" t="s">
        <v>93</v>
      </c>
      <c r="AJ40" s="142" t="s">
        <v>94</v>
      </c>
      <c r="AK40" s="142" t="s">
        <v>95</v>
      </c>
      <c r="AL40" s="142" t="s">
        <v>96</v>
      </c>
      <c r="AM40" s="142" t="s">
        <v>97</v>
      </c>
      <c r="AN40" s="142" t="s">
        <v>98</v>
      </c>
      <c r="AO40" s="142" t="s">
        <v>99</v>
      </c>
      <c r="AP40" s="142" t="s">
        <v>100</v>
      </c>
      <c r="AQ40" s="142" t="s">
        <v>101</v>
      </c>
      <c r="AR40" s="142" t="s">
        <v>102</v>
      </c>
      <c r="AS40" s="142" t="s">
        <v>103</v>
      </c>
      <c r="AT40" s="142" t="s">
        <v>104</v>
      </c>
      <c r="AU40" s="143" t="s">
        <v>105</v>
      </c>
      <c r="AV40" s="143" t="s">
        <v>106</v>
      </c>
      <c r="AW40" s="143" t="s">
        <v>107</v>
      </c>
      <c r="AX40" s="143" t="s">
        <v>108</v>
      </c>
      <c r="AY40" s="143">
        <v>2016</v>
      </c>
      <c r="AZ40" s="143" t="s">
        <v>109</v>
      </c>
      <c r="BA40" s="142" t="s">
        <v>110</v>
      </c>
      <c r="BB40" s="144">
        <v>2019</v>
      </c>
      <c r="BC40" s="144">
        <v>2020</v>
      </c>
      <c r="BD40" s="144">
        <v>2021</v>
      </c>
      <c r="BE40" s="144">
        <v>2022</v>
      </c>
    </row>
    <row r="41" spans="1:59" ht="12.95" customHeight="1">
      <c r="A41" s="146" t="s">
        <v>138</v>
      </c>
      <c r="B41" s="214">
        <v>775</v>
      </c>
      <c r="C41" s="214">
        <v>1340</v>
      </c>
      <c r="D41" s="214">
        <v>1635</v>
      </c>
      <c r="E41" s="214">
        <v>2910</v>
      </c>
      <c r="F41" s="214">
        <v>4080</v>
      </c>
      <c r="G41" s="214">
        <v>4690</v>
      </c>
      <c r="H41" s="214">
        <v>4800</v>
      </c>
      <c r="I41" s="214">
        <v>4539</v>
      </c>
      <c r="J41" s="214">
        <v>4630</v>
      </c>
      <c r="K41" s="214">
        <v>4540</v>
      </c>
      <c r="L41" s="214">
        <v>5125</v>
      </c>
      <c r="M41" s="214">
        <v>4950</v>
      </c>
      <c r="N41" s="214">
        <v>4330</v>
      </c>
      <c r="O41" s="214">
        <v>4981</v>
      </c>
      <c r="P41" s="214">
        <v>5125</v>
      </c>
      <c r="Q41" s="214">
        <v>5285</v>
      </c>
      <c r="R41" s="214">
        <v>5514</v>
      </c>
      <c r="S41" s="214">
        <v>5867</v>
      </c>
      <c r="T41" s="214">
        <v>36732</v>
      </c>
      <c r="U41" s="214">
        <v>55506</v>
      </c>
      <c r="V41" s="214">
        <v>62983</v>
      </c>
      <c r="W41" s="214">
        <v>93084</v>
      </c>
      <c r="X41" s="214">
        <v>101691</v>
      </c>
      <c r="Y41" s="214">
        <v>155271</v>
      </c>
      <c r="Z41" s="214">
        <v>101572</v>
      </c>
      <c r="AA41" s="214">
        <v>106839</v>
      </c>
      <c r="AB41" s="214">
        <v>115479</v>
      </c>
      <c r="AC41" s="214">
        <v>118492</v>
      </c>
      <c r="AD41" s="214">
        <v>115427</v>
      </c>
      <c r="AE41" s="214">
        <v>113802</v>
      </c>
      <c r="AF41" s="214">
        <v>115841</v>
      </c>
      <c r="AG41" s="214">
        <v>112904</v>
      </c>
      <c r="AH41" s="214">
        <v>118011</v>
      </c>
      <c r="AI41" s="214">
        <v>123659</v>
      </c>
      <c r="AJ41" s="214">
        <v>125835</v>
      </c>
      <c r="AK41" s="214">
        <v>126228</v>
      </c>
      <c r="AL41" s="214">
        <v>126555</v>
      </c>
      <c r="AM41" s="214">
        <v>126123</v>
      </c>
      <c r="AN41" s="214">
        <v>123594</v>
      </c>
      <c r="AO41" s="214">
        <v>124167</v>
      </c>
      <c r="AP41" s="214">
        <v>119684</v>
      </c>
      <c r="AQ41" s="214">
        <v>120464</v>
      </c>
      <c r="AR41" s="214">
        <v>128456</v>
      </c>
      <c r="AS41" s="214">
        <v>123744</v>
      </c>
      <c r="AT41" s="214">
        <v>107015</v>
      </c>
      <c r="AU41" s="214">
        <v>143594.13769230773</v>
      </c>
      <c r="AV41" s="214">
        <v>142701.56923076924</v>
      </c>
      <c r="AW41" s="214">
        <v>117695.83538461542</v>
      </c>
      <c r="AX41" s="214">
        <v>97091.289230769267</v>
      </c>
      <c r="AY41" s="214">
        <v>123147.87461538463</v>
      </c>
      <c r="AZ41" s="214">
        <v>144627.2556384615</v>
      </c>
      <c r="BA41" s="214">
        <v>119719.86538461543</v>
      </c>
      <c r="BB41" s="214">
        <v>118267.21999999997</v>
      </c>
      <c r="BC41" s="214">
        <v>111052.18907692308</v>
      </c>
      <c r="BD41" s="214">
        <v>108394.12343923077</v>
      </c>
      <c r="BE41" s="214">
        <v>122242.1622307692</v>
      </c>
      <c r="BG41" s="150"/>
    </row>
    <row r="42" spans="1:59" ht="15">
      <c r="A42" s="242" t="s">
        <v>137</v>
      </c>
      <c r="B42" s="214">
        <v>0</v>
      </c>
      <c r="C42" s="214">
        <v>0</v>
      </c>
      <c r="D42" s="214">
        <v>0</v>
      </c>
      <c r="E42" s="214">
        <v>0</v>
      </c>
      <c r="F42" s="214">
        <v>0</v>
      </c>
      <c r="G42" s="214">
        <v>0</v>
      </c>
      <c r="H42" s="214">
        <v>0</v>
      </c>
      <c r="I42" s="214">
        <v>0</v>
      </c>
      <c r="J42" s="214">
        <v>0</v>
      </c>
      <c r="K42" s="214">
        <v>0</v>
      </c>
      <c r="L42" s="214">
        <v>0</v>
      </c>
      <c r="M42" s="214">
        <v>0</v>
      </c>
      <c r="N42" s="214">
        <v>0</v>
      </c>
      <c r="O42" s="214">
        <v>0</v>
      </c>
      <c r="P42" s="214">
        <v>0</v>
      </c>
      <c r="Q42" s="214">
        <v>0</v>
      </c>
      <c r="R42" s="214">
        <v>0</v>
      </c>
      <c r="S42" s="214">
        <v>0</v>
      </c>
      <c r="T42" s="214">
        <v>0</v>
      </c>
      <c r="U42" s="214">
        <v>0</v>
      </c>
      <c r="V42" s="214">
        <v>0</v>
      </c>
      <c r="W42" s="214">
        <v>0</v>
      </c>
      <c r="X42" s="214">
        <v>0</v>
      </c>
      <c r="Y42" s="214">
        <v>0</v>
      </c>
      <c r="Z42" s="214">
        <v>0</v>
      </c>
      <c r="AA42" s="214">
        <v>0</v>
      </c>
      <c r="AB42" s="214">
        <v>0</v>
      </c>
      <c r="AC42" s="214">
        <v>0</v>
      </c>
      <c r="AD42" s="214">
        <v>4712</v>
      </c>
      <c r="AE42" s="214">
        <v>5075</v>
      </c>
      <c r="AF42" s="214">
        <v>5127</v>
      </c>
      <c r="AG42" s="214">
        <v>4514</v>
      </c>
      <c r="AH42" s="214">
        <v>6314</v>
      </c>
      <c r="AI42" s="214">
        <v>7100</v>
      </c>
      <c r="AJ42" s="214">
        <v>7749</v>
      </c>
      <c r="AK42" s="214">
        <v>9028</v>
      </c>
      <c r="AL42" s="214">
        <v>11370</v>
      </c>
      <c r="AM42" s="214">
        <v>8793</v>
      </c>
      <c r="AN42" s="214">
        <v>9054</v>
      </c>
      <c r="AO42" s="214">
        <v>9526</v>
      </c>
      <c r="AP42" s="214">
        <v>11087</v>
      </c>
      <c r="AQ42" s="214">
        <v>10630</v>
      </c>
      <c r="AR42" s="214">
        <v>6088</v>
      </c>
      <c r="AS42" s="214">
        <v>5500</v>
      </c>
      <c r="AT42" s="214">
        <v>11981</v>
      </c>
      <c r="AU42" s="214">
        <v>9949.34</v>
      </c>
      <c r="AV42" s="214">
        <v>9932.9149999999991</v>
      </c>
      <c r="AW42" s="214">
        <v>13113.720000000001</v>
      </c>
      <c r="AX42" s="214">
        <v>22394.01</v>
      </c>
      <c r="AY42" s="214">
        <v>26471.130000000005</v>
      </c>
      <c r="AZ42" s="214">
        <v>28336.36</v>
      </c>
      <c r="BA42" s="214">
        <v>11450.017</v>
      </c>
      <c r="BB42" s="214">
        <v>13378.325000000003</v>
      </c>
      <c r="BC42" s="214">
        <v>13485.447</v>
      </c>
      <c r="BD42" s="214">
        <v>16360.665000000001</v>
      </c>
      <c r="BE42" s="214">
        <v>25122.609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E14"/>
  <sheetViews>
    <sheetView workbookViewId="0">
      <selection activeCell="X17" sqref="X17"/>
    </sheetView>
  </sheetViews>
  <sheetFormatPr baseColWidth="10" defaultColWidth="24.140625" defaultRowHeight="12.95" customHeight="1"/>
  <cols>
    <col min="1" max="1" width="17.85546875" style="140" bestFit="1" customWidth="1"/>
    <col min="2" max="2" width="6.7109375" style="140" bestFit="1" customWidth="1"/>
    <col min="3" max="5" width="7.85546875" style="140" bestFit="1" customWidth="1"/>
    <col min="6" max="8" width="8.28515625" style="140" bestFit="1" customWidth="1"/>
    <col min="9" max="9" width="9.28515625" style="140" bestFit="1" customWidth="1"/>
    <col min="10" max="14" width="8.28515625" style="140" bestFit="1" customWidth="1"/>
    <col min="15" max="16" width="7.85546875" style="140" bestFit="1" customWidth="1"/>
    <col min="17" max="17" width="8.28515625" style="140" bestFit="1" customWidth="1"/>
    <col min="18" max="18" width="7.85546875" style="140" bestFit="1" customWidth="1"/>
    <col min="19" max="19" width="8.28515625" style="140" bestFit="1" customWidth="1"/>
    <col min="20" max="23" width="9.5703125" style="140" bestFit="1" customWidth="1"/>
    <col min="24" max="24" width="9.85546875" style="140" bestFit="1" customWidth="1"/>
    <col min="25" max="27" width="10.5703125" style="140" bestFit="1" customWidth="1"/>
    <col min="28" max="31" width="10.140625" style="140" bestFit="1" customWidth="1"/>
    <col min="32" max="32" width="10.5703125" style="140" bestFit="1" customWidth="1"/>
    <col min="33" max="33" width="10.140625" style="140" bestFit="1" customWidth="1"/>
    <col min="34" max="36" width="10.5703125" style="140" bestFit="1" customWidth="1"/>
    <col min="37" max="37" width="10.140625" style="140" bestFit="1" customWidth="1"/>
    <col min="38" max="38" width="10.5703125" style="140" bestFit="1" customWidth="1"/>
    <col min="39" max="39" width="10.140625" style="140" bestFit="1" customWidth="1"/>
    <col min="40" max="41" width="10.5703125" style="140" bestFit="1" customWidth="1"/>
    <col min="42" max="43" width="10.140625" style="140" bestFit="1" customWidth="1"/>
    <col min="44" max="45" width="10.5703125" style="140" bestFit="1" customWidth="1"/>
    <col min="46" max="46" width="10.140625" style="140" bestFit="1" customWidth="1"/>
    <col min="47" max="52" width="12.85546875" style="166" bestFit="1" customWidth="1"/>
    <col min="53" max="57" width="12.85546875" style="140" bestFit="1" customWidth="1"/>
    <col min="58" max="58" width="12.5703125" style="140" customWidth="1"/>
    <col min="59" max="16384" width="24.140625" style="140"/>
  </cols>
  <sheetData>
    <row r="1" spans="1:57" s="145" customFormat="1" ht="12.95" customHeight="1">
      <c r="A1" s="229"/>
      <c r="B1" s="142" t="s">
        <v>1</v>
      </c>
      <c r="C1" s="142" t="s">
        <v>2</v>
      </c>
      <c r="D1" s="142" t="s">
        <v>3</v>
      </c>
      <c r="E1" s="142" t="s">
        <v>4</v>
      </c>
      <c r="F1" s="142" t="s">
        <v>5</v>
      </c>
      <c r="G1" s="142" t="s">
        <v>6</v>
      </c>
      <c r="H1" s="142" t="s">
        <v>7</v>
      </c>
      <c r="I1" s="142" t="s">
        <v>8</v>
      </c>
      <c r="J1" s="142" t="s">
        <v>9</v>
      </c>
      <c r="K1" s="142" t="s">
        <v>10</v>
      </c>
      <c r="L1" s="142" t="s">
        <v>11</v>
      </c>
      <c r="M1" s="142" t="s">
        <v>12</v>
      </c>
      <c r="N1" s="142" t="s">
        <v>13</v>
      </c>
      <c r="O1" s="142" t="s">
        <v>14</v>
      </c>
      <c r="P1" s="142" t="s">
        <v>15</v>
      </c>
      <c r="Q1" s="142" t="s">
        <v>16</v>
      </c>
      <c r="R1" s="142" t="s">
        <v>17</v>
      </c>
      <c r="S1" s="142" t="s">
        <v>18</v>
      </c>
      <c r="T1" s="142" t="s">
        <v>19</v>
      </c>
      <c r="U1" s="142" t="s">
        <v>20</v>
      </c>
      <c r="V1" s="142" t="s">
        <v>21</v>
      </c>
      <c r="W1" s="142" t="s">
        <v>22</v>
      </c>
      <c r="X1" s="142" t="s">
        <v>23</v>
      </c>
      <c r="Y1" s="142" t="s">
        <v>24</v>
      </c>
      <c r="Z1" s="142" t="s">
        <v>25</v>
      </c>
      <c r="AA1" s="142" t="s">
        <v>26</v>
      </c>
      <c r="AB1" s="142" t="s">
        <v>27</v>
      </c>
      <c r="AC1" s="142" t="s">
        <v>28</v>
      </c>
      <c r="AD1" s="142" t="s">
        <v>29</v>
      </c>
      <c r="AE1" s="142" t="s">
        <v>30</v>
      </c>
      <c r="AF1" s="142" t="s">
        <v>31</v>
      </c>
      <c r="AG1" s="142" t="s">
        <v>32</v>
      </c>
      <c r="AH1" s="142" t="s">
        <v>33</v>
      </c>
      <c r="AI1" s="142" t="s">
        <v>93</v>
      </c>
      <c r="AJ1" s="142" t="s">
        <v>94</v>
      </c>
      <c r="AK1" s="142" t="s">
        <v>95</v>
      </c>
      <c r="AL1" s="142" t="s">
        <v>96</v>
      </c>
      <c r="AM1" s="142" t="s">
        <v>97</v>
      </c>
      <c r="AN1" s="142" t="s">
        <v>98</v>
      </c>
      <c r="AO1" s="142" t="s">
        <v>99</v>
      </c>
      <c r="AP1" s="142" t="s">
        <v>100</v>
      </c>
      <c r="AQ1" s="142" t="s">
        <v>101</v>
      </c>
      <c r="AR1" s="142" t="s">
        <v>102</v>
      </c>
      <c r="AS1" s="142" t="s">
        <v>103</v>
      </c>
      <c r="AT1" s="142" t="s">
        <v>104</v>
      </c>
      <c r="AU1" s="143" t="s">
        <v>105</v>
      </c>
      <c r="AV1" s="143" t="s">
        <v>106</v>
      </c>
      <c r="AW1" s="143" t="s">
        <v>107</v>
      </c>
      <c r="AX1" s="143" t="s">
        <v>108</v>
      </c>
      <c r="AY1" s="143">
        <v>2016</v>
      </c>
      <c r="AZ1" s="143" t="s">
        <v>109</v>
      </c>
      <c r="BA1" s="142" t="s">
        <v>110</v>
      </c>
      <c r="BB1" s="144">
        <v>2019</v>
      </c>
      <c r="BC1" s="144">
        <v>2020</v>
      </c>
      <c r="BD1" s="144">
        <v>2021</v>
      </c>
      <c r="BE1" s="144">
        <v>2022</v>
      </c>
    </row>
    <row r="2" spans="1:57" ht="15">
      <c r="A2" s="196" t="s">
        <v>83</v>
      </c>
      <c r="B2" s="244">
        <v>775</v>
      </c>
      <c r="C2" s="244">
        <v>1340</v>
      </c>
      <c r="D2" s="244">
        <v>1635</v>
      </c>
      <c r="E2" s="244">
        <v>2910</v>
      </c>
      <c r="F2" s="244">
        <v>4080</v>
      </c>
      <c r="G2" s="244">
        <v>4690</v>
      </c>
      <c r="H2" s="244">
        <v>4800</v>
      </c>
      <c r="I2" s="244">
        <v>15722</v>
      </c>
      <c r="J2" s="244">
        <v>4630</v>
      </c>
      <c r="K2" s="244">
        <v>4540</v>
      </c>
      <c r="L2" s="244">
        <v>6725</v>
      </c>
      <c r="M2" s="244">
        <v>4950</v>
      </c>
      <c r="N2" s="244">
        <v>4330</v>
      </c>
      <c r="O2" s="244">
        <v>4981</v>
      </c>
      <c r="P2" s="244">
        <v>5125</v>
      </c>
      <c r="Q2" s="244">
        <v>5285</v>
      </c>
      <c r="R2" s="244">
        <v>5514</v>
      </c>
      <c r="S2" s="244">
        <v>5867</v>
      </c>
      <c r="T2" s="245">
        <v>36732</v>
      </c>
      <c r="U2" s="244">
        <v>55472</v>
      </c>
      <c r="V2" s="244">
        <v>62926</v>
      </c>
      <c r="W2" s="244">
        <v>92966</v>
      </c>
      <c r="X2" s="244">
        <v>101581</v>
      </c>
      <c r="Y2" s="244">
        <v>103470</v>
      </c>
      <c r="Z2" s="244">
        <v>100972</v>
      </c>
      <c r="AA2" s="244">
        <v>106442</v>
      </c>
      <c r="AB2" s="244">
        <v>115029</v>
      </c>
      <c r="AC2" s="244">
        <v>119987</v>
      </c>
      <c r="AD2" s="244">
        <v>120139</v>
      </c>
      <c r="AE2" s="244">
        <v>118877</v>
      </c>
      <c r="AF2" s="244">
        <v>120968</v>
      </c>
      <c r="AG2" s="244">
        <v>119407</v>
      </c>
      <c r="AH2" s="244">
        <v>134544</v>
      </c>
      <c r="AI2" s="244">
        <v>130759</v>
      </c>
      <c r="AJ2" s="244">
        <v>133583</v>
      </c>
      <c r="AK2" s="244">
        <v>135126</v>
      </c>
      <c r="AL2" s="244">
        <v>137925</v>
      </c>
      <c r="AM2" s="244">
        <v>134916</v>
      </c>
      <c r="AN2" s="244">
        <v>132648</v>
      </c>
      <c r="AO2" s="244">
        <v>133693</v>
      </c>
      <c r="AP2" s="244">
        <v>130771</v>
      </c>
      <c r="AQ2" s="244">
        <v>131094</v>
      </c>
      <c r="AR2" s="244">
        <v>134544</v>
      </c>
      <c r="AS2" s="244">
        <v>129245</v>
      </c>
      <c r="AT2" s="244">
        <v>119006</v>
      </c>
      <c r="AU2" s="246">
        <v>146144.65769230772</v>
      </c>
      <c r="AV2" s="246">
        <v>145372.74423076923</v>
      </c>
      <c r="AW2" s="246">
        <v>124036.86538461542</v>
      </c>
      <c r="AX2" s="246">
        <v>108099.38923076926</v>
      </c>
      <c r="AY2" s="246">
        <v>139983.86461538463</v>
      </c>
      <c r="AZ2" s="188">
        <v>163491.9456384615</v>
      </c>
      <c r="BA2" s="247">
        <v>135169.17238461541</v>
      </c>
      <c r="BB2" s="188">
        <v>131645.54499999998</v>
      </c>
      <c r="BC2" s="188">
        <v>124537.63607692308</v>
      </c>
      <c r="BD2" s="248">
        <v>124761.39836230769</v>
      </c>
      <c r="BE2" s="149">
        <v>147364.76999999999</v>
      </c>
    </row>
    <row r="3" spans="1:57" ht="15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BA3" s="249"/>
      <c r="BB3" s="166"/>
      <c r="BC3" s="166"/>
      <c r="BD3" s="166"/>
      <c r="BE3" s="166"/>
    </row>
    <row r="9" spans="1:57" ht="15">
      <c r="BB9" s="166"/>
    </row>
    <row r="10" spans="1:57" ht="15">
      <c r="BB10" s="166"/>
    </row>
    <row r="11" spans="1:57" ht="15">
      <c r="BB11" s="166"/>
    </row>
    <row r="12" spans="1:57" ht="15">
      <c r="AU12" s="140"/>
      <c r="AV12" s="140"/>
      <c r="AW12" s="140"/>
      <c r="AX12" s="140"/>
      <c r="AY12" s="140"/>
      <c r="AZ12" s="140"/>
      <c r="BB12" s="166"/>
    </row>
    <row r="13" spans="1:57" ht="15">
      <c r="AU13" s="140"/>
      <c r="AV13" s="140"/>
      <c r="AW13" s="140"/>
      <c r="AX13" s="140"/>
      <c r="AY13" s="140"/>
      <c r="AZ13" s="140"/>
      <c r="BB13" s="166"/>
    </row>
    <row r="14" spans="1:57" ht="15">
      <c r="AU14" s="140"/>
      <c r="AV14" s="140"/>
      <c r="AW14" s="140"/>
      <c r="AX14" s="140"/>
      <c r="AY14" s="140"/>
      <c r="AZ14" s="140"/>
      <c r="BB14" s="16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PRODUCTION 1967-2022</vt:lpstr>
      <vt:lpstr>Pêche industrielle</vt:lpstr>
      <vt:lpstr>Pêche Artisanale</vt:lpstr>
      <vt:lpstr>PetitePêcheMaritime</vt:lpstr>
      <vt:lpstr>PetitePêcheContinentale</vt:lpstr>
      <vt:lpstr>AQuacultureMarine</vt:lpstr>
      <vt:lpstr>AQuacultureEauDouce</vt:lpstr>
      <vt:lpstr>X°PECHE&amp;AQUACULTURE</vt:lpstr>
      <vt:lpstr>PRODUCTION TOTALE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RALALASOA Andriamanana Jasmin Hajaniaina</dc:creator>
  <cp:lastModifiedBy>User</cp:lastModifiedBy>
  <cp:lastPrinted>2021-12-13T07:10:36Z</cp:lastPrinted>
  <dcterms:created xsi:type="dcterms:W3CDTF">2019-05-16T10:52:19Z</dcterms:created>
  <dcterms:modified xsi:type="dcterms:W3CDTF">2024-03-13T09:51:26Z</dcterms:modified>
</cp:coreProperties>
</file>